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8800" windowHeight="16340" tabRatio="653"/>
  </bookViews>
  <sheets>
    <sheet name="Sheet1" sheetId="13" r:id="rId1"/>
    <sheet name="iPhone Collated" sheetId="3" r:id="rId2"/>
    <sheet name="iPad Collated" sheetId="12" r:id="rId3"/>
    <sheet name="iPhone 5" sheetId="1" r:id="rId4"/>
    <sheet name="iPhone 4S" sheetId="2" r:id="rId5"/>
    <sheet name="iPhone 4" sheetId="4" r:id="rId6"/>
    <sheet name="iPhone 3GS" sheetId="5" r:id="rId7"/>
    <sheet name="iPhone 3G" sheetId="6" r:id="rId8"/>
    <sheet name="iPhone" sheetId="7" r:id="rId9"/>
    <sheet name="iPad" sheetId="8" r:id="rId10"/>
    <sheet name="iPad 2" sheetId="9" r:id="rId11"/>
    <sheet name="iPad 3" sheetId="10" r:id="rId12"/>
    <sheet name="iPad 4" sheetId="11" r:id="rId1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7" i="3" l="1"/>
  <c r="F37" i="3"/>
  <c r="E37" i="3"/>
  <c r="D37" i="3"/>
  <c r="C37" i="3"/>
  <c r="B37" i="3"/>
  <c r="E35" i="12"/>
  <c r="D35" i="12"/>
  <c r="C35" i="12"/>
  <c r="B35" i="12"/>
  <c r="N21" i="12"/>
  <c r="N20" i="12"/>
  <c r="O21" i="12"/>
  <c r="O20" i="12"/>
  <c r="M21" i="12"/>
  <c r="M20" i="12"/>
  <c r="K21" i="12"/>
  <c r="K20" i="12"/>
  <c r="I21" i="12"/>
  <c r="I20" i="12"/>
  <c r="G21" i="12"/>
  <c r="G20" i="12"/>
  <c r="E21" i="12"/>
  <c r="E20" i="12"/>
  <c r="C4" i="12"/>
  <c r="C5" i="12"/>
  <c r="H2" i="11"/>
  <c r="G2" i="11"/>
  <c r="F2" i="11"/>
  <c r="E2" i="11"/>
  <c r="D2" i="11"/>
  <c r="C3" i="11"/>
  <c r="C2" i="11"/>
  <c r="B2" i="11"/>
  <c r="G3" i="11"/>
  <c r="G5" i="12"/>
  <c r="L21" i="12"/>
  <c r="H4" i="12"/>
  <c r="L20" i="12"/>
  <c r="H3" i="11"/>
  <c r="H5" i="12"/>
  <c r="F3" i="11"/>
  <c r="F5" i="12"/>
  <c r="J21" i="12"/>
  <c r="G4" i="12"/>
  <c r="J20" i="12"/>
  <c r="L21" i="3"/>
  <c r="L20" i="3"/>
  <c r="G4" i="3"/>
  <c r="G5" i="3"/>
  <c r="D8" i="3"/>
  <c r="D9" i="3"/>
  <c r="F27" i="12"/>
  <c r="N25" i="12"/>
  <c r="T23" i="12"/>
  <c r="R23" i="12"/>
  <c r="R22" i="12"/>
  <c r="P23" i="12"/>
  <c r="P22" i="12"/>
  <c r="N23" i="12"/>
  <c r="N22" i="12"/>
  <c r="S23" i="12"/>
  <c r="S22" i="12"/>
  <c r="Q23" i="12"/>
  <c r="Q22" i="12"/>
  <c r="O23" i="12"/>
  <c r="O22" i="12"/>
  <c r="C24" i="12"/>
  <c r="E24" i="12"/>
  <c r="D24" i="12"/>
  <c r="G24" i="12"/>
  <c r="F24" i="12"/>
  <c r="I24" i="12"/>
  <c r="H24" i="12"/>
  <c r="K24" i="12"/>
  <c r="J24" i="12"/>
  <c r="M24" i="12"/>
  <c r="L24" i="12"/>
  <c r="C25" i="12"/>
  <c r="D25" i="12"/>
  <c r="E25" i="12"/>
  <c r="F25" i="12"/>
  <c r="G25" i="12"/>
  <c r="H25" i="12"/>
  <c r="I25" i="12"/>
  <c r="J25" i="12"/>
  <c r="K25" i="12"/>
  <c r="L25" i="12"/>
  <c r="M25" i="12"/>
  <c r="C10" i="12"/>
  <c r="C11" i="12"/>
  <c r="B11" i="12"/>
  <c r="B10" i="12"/>
  <c r="C8" i="12"/>
  <c r="D8" i="12"/>
  <c r="E8" i="12"/>
  <c r="F8" i="12"/>
  <c r="G8" i="12"/>
  <c r="G9" i="12"/>
  <c r="E9" i="12"/>
  <c r="F9" i="12"/>
  <c r="C9" i="12"/>
  <c r="D9" i="12"/>
  <c r="B9" i="12"/>
  <c r="B8" i="12"/>
  <c r="H6" i="12"/>
  <c r="I6" i="12"/>
  <c r="J6" i="12"/>
  <c r="H7" i="12"/>
  <c r="I7" i="12"/>
  <c r="J7" i="12"/>
  <c r="C7" i="12"/>
  <c r="D7" i="12"/>
  <c r="E7" i="12"/>
  <c r="F7" i="12"/>
  <c r="G7" i="12"/>
  <c r="B7" i="12"/>
  <c r="C6" i="12"/>
  <c r="D6" i="12"/>
  <c r="E6" i="12"/>
  <c r="F6" i="12"/>
  <c r="G6" i="12"/>
  <c r="B6" i="12"/>
  <c r="D3" i="11"/>
  <c r="D5" i="12"/>
  <c r="E3" i="11"/>
  <c r="E5" i="12"/>
  <c r="B3" i="11"/>
  <c r="B5" i="12"/>
  <c r="D4" i="12"/>
  <c r="E4" i="12"/>
  <c r="F4" i="12"/>
  <c r="B4" i="12"/>
  <c r="E27" i="12"/>
  <c r="C27" i="12"/>
  <c r="D27" i="12"/>
  <c r="E26" i="12"/>
  <c r="D26" i="12"/>
  <c r="C26" i="12"/>
  <c r="M23" i="12"/>
  <c r="K23" i="12"/>
  <c r="L23" i="12"/>
  <c r="I23" i="12"/>
  <c r="J23" i="12"/>
  <c r="G23" i="12"/>
  <c r="H23" i="12"/>
  <c r="E23" i="12"/>
  <c r="F23" i="12"/>
  <c r="C23" i="12"/>
  <c r="D23" i="12"/>
  <c r="M22" i="12"/>
  <c r="L22" i="12"/>
  <c r="K22" i="12"/>
  <c r="J22" i="12"/>
  <c r="I22" i="12"/>
  <c r="H22" i="12"/>
  <c r="G22" i="12"/>
  <c r="F22" i="12"/>
  <c r="E22" i="12"/>
  <c r="D22" i="12"/>
  <c r="C22" i="12"/>
  <c r="H21" i="12"/>
  <c r="F21" i="12"/>
  <c r="C21" i="12"/>
  <c r="D21" i="12"/>
  <c r="H20" i="12"/>
  <c r="F20" i="12"/>
  <c r="D20" i="12"/>
  <c r="C20" i="12"/>
  <c r="J27" i="3"/>
  <c r="H29" i="3"/>
  <c r="C26" i="3"/>
  <c r="E26" i="3"/>
  <c r="D26" i="3"/>
  <c r="G26" i="3"/>
  <c r="F26" i="3"/>
  <c r="I26" i="3"/>
  <c r="H26" i="3"/>
  <c r="C27" i="3"/>
  <c r="D27" i="3"/>
  <c r="E27" i="3"/>
  <c r="F27" i="3"/>
  <c r="G27" i="3"/>
  <c r="H27" i="3"/>
  <c r="I27" i="3"/>
  <c r="C28" i="3"/>
  <c r="E28" i="3"/>
  <c r="D28" i="3"/>
  <c r="G28" i="3"/>
  <c r="F28" i="3"/>
  <c r="C29" i="3"/>
  <c r="D29" i="3"/>
  <c r="E29" i="3"/>
  <c r="F29" i="3"/>
  <c r="G29" i="3"/>
  <c r="C30" i="3"/>
  <c r="C31" i="3"/>
  <c r="B8" i="3"/>
  <c r="C24" i="3"/>
  <c r="C8" i="3"/>
  <c r="E24" i="3"/>
  <c r="D24" i="3"/>
  <c r="B2" i="4"/>
  <c r="B3" i="4"/>
  <c r="B9" i="3"/>
  <c r="C25" i="3"/>
  <c r="D25" i="3"/>
  <c r="C2" i="4"/>
  <c r="C3" i="4"/>
  <c r="C9" i="3"/>
  <c r="E25" i="3"/>
  <c r="M23" i="3"/>
  <c r="M22" i="3"/>
  <c r="L22" i="3"/>
  <c r="L23" i="3"/>
  <c r="C22" i="3"/>
  <c r="E22" i="3"/>
  <c r="D22" i="3"/>
  <c r="G22" i="3"/>
  <c r="F22" i="3"/>
  <c r="I22" i="3"/>
  <c r="H22" i="3"/>
  <c r="K22" i="3"/>
  <c r="J22" i="3"/>
  <c r="C23" i="3"/>
  <c r="D23" i="3"/>
  <c r="E23" i="3"/>
  <c r="F23" i="3"/>
  <c r="G23" i="3"/>
  <c r="H23" i="3"/>
  <c r="I23" i="3"/>
  <c r="J23" i="3"/>
  <c r="K23" i="3"/>
  <c r="J21" i="3"/>
  <c r="J20" i="3"/>
  <c r="H21" i="3"/>
  <c r="H20" i="3"/>
  <c r="F21" i="3"/>
  <c r="F20" i="3"/>
  <c r="D21" i="3"/>
  <c r="D20" i="3"/>
  <c r="K21" i="3"/>
  <c r="K20" i="3"/>
  <c r="I21" i="3"/>
  <c r="I20" i="3"/>
  <c r="G21" i="3"/>
  <c r="G20" i="3"/>
  <c r="E21" i="3"/>
  <c r="E20" i="3"/>
  <c r="C21" i="3"/>
  <c r="C20" i="3"/>
  <c r="G2" i="1"/>
  <c r="F2" i="1"/>
  <c r="D2" i="1"/>
  <c r="D3" i="1"/>
  <c r="J2" i="10"/>
  <c r="J3" i="10"/>
  <c r="H2" i="10"/>
  <c r="I2" i="10"/>
  <c r="H3" i="10"/>
  <c r="I3" i="10"/>
  <c r="B2" i="10"/>
  <c r="C2" i="10"/>
  <c r="D2" i="10"/>
  <c r="E2" i="10"/>
  <c r="F2" i="10"/>
  <c r="G2" i="10"/>
  <c r="G3" i="10"/>
  <c r="F3" i="10"/>
  <c r="E3" i="10"/>
  <c r="D3" i="10"/>
  <c r="C3" i="10"/>
  <c r="B3" i="10"/>
  <c r="G2" i="9"/>
  <c r="F2" i="9"/>
  <c r="G3" i="9"/>
  <c r="B2" i="9"/>
  <c r="C2" i="9"/>
  <c r="D2" i="9"/>
  <c r="E2" i="9"/>
  <c r="F3" i="9"/>
  <c r="E3" i="9"/>
  <c r="D3" i="9"/>
  <c r="C3" i="9"/>
  <c r="B3" i="9"/>
  <c r="B2" i="8"/>
  <c r="C2" i="8"/>
  <c r="D2" i="8"/>
  <c r="E2" i="8"/>
  <c r="F2" i="8"/>
  <c r="F3" i="8"/>
  <c r="E3" i="8"/>
  <c r="D3" i="8"/>
  <c r="C3" i="8"/>
  <c r="B3" i="8"/>
  <c r="B15" i="3"/>
  <c r="B14" i="3"/>
  <c r="C12" i="3"/>
  <c r="D12" i="3"/>
  <c r="C13" i="3"/>
  <c r="D13" i="3"/>
  <c r="B13" i="3"/>
  <c r="B12" i="3"/>
  <c r="C10" i="3"/>
  <c r="D10" i="3"/>
  <c r="E10" i="3"/>
  <c r="C11" i="3"/>
  <c r="D11" i="3"/>
  <c r="E11" i="3"/>
  <c r="B11" i="3"/>
  <c r="B10" i="3"/>
  <c r="B2" i="5"/>
  <c r="C2" i="5"/>
  <c r="D2" i="5"/>
  <c r="E2" i="5"/>
  <c r="F2" i="5"/>
  <c r="G2" i="5"/>
  <c r="G3" i="5"/>
  <c r="F3" i="5"/>
  <c r="E3" i="5"/>
  <c r="D3" i="5"/>
  <c r="C3" i="5"/>
  <c r="B3" i="5"/>
  <c r="B2" i="6"/>
  <c r="C2" i="6"/>
  <c r="D2" i="6"/>
  <c r="E2" i="6"/>
  <c r="F2" i="6"/>
  <c r="F3" i="6"/>
  <c r="E3" i="6"/>
  <c r="D3" i="6"/>
  <c r="C3" i="6"/>
  <c r="B3" i="6"/>
  <c r="B2" i="7"/>
  <c r="C2" i="7"/>
  <c r="D2" i="7"/>
  <c r="E2" i="7"/>
  <c r="F2" i="7"/>
  <c r="G2" i="7"/>
  <c r="G3" i="7"/>
  <c r="F3" i="7"/>
  <c r="E3" i="7"/>
  <c r="D3" i="7"/>
  <c r="C3" i="7"/>
  <c r="B3" i="7"/>
  <c r="B2" i="2"/>
  <c r="C2" i="2"/>
  <c r="C3" i="2"/>
  <c r="C7" i="3"/>
  <c r="D2" i="2"/>
  <c r="D3" i="2"/>
  <c r="D7" i="3"/>
  <c r="E2" i="2"/>
  <c r="E3" i="2"/>
  <c r="E7" i="3"/>
  <c r="F2" i="2"/>
  <c r="F3" i="2"/>
  <c r="F7" i="3"/>
  <c r="G2" i="2"/>
  <c r="G3" i="2"/>
  <c r="G7" i="3"/>
  <c r="B3" i="2"/>
  <c r="B7" i="3"/>
  <c r="C6" i="3"/>
  <c r="D6" i="3"/>
  <c r="E6" i="3"/>
  <c r="F6" i="3"/>
  <c r="G6" i="3"/>
  <c r="B6" i="3"/>
  <c r="C4" i="3"/>
  <c r="D4" i="3"/>
  <c r="E4" i="3"/>
  <c r="F4" i="3"/>
  <c r="B4" i="3"/>
  <c r="B2" i="1"/>
  <c r="C2" i="1"/>
  <c r="C3" i="1"/>
  <c r="C5" i="3"/>
  <c r="E2" i="1"/>
  <c r="E3" i="1"/>
  <c r="D5" i="3"/>
  <c r="F3" i="1"/>
  <c r="E5" i="3"/>
  <c r="G3" i="1"/>
  <c r="F5" i="3"/>
  <c r="B3" i="1"/>
  <c r="B5" i="3"/>
</calcChain>
</file>

<file path=xl/sharedStrings.xml><?xml version="1.0" encoding="utf-8"?>
<sst xmlns="http://schemas.openxmlformats.org/spreadsheetml/2006/main" count="648" uniqueCount="174">
  <si>
    <t>Days</t>
  </si>
  <si>
    <t>US</t>
  </si>
  <si>
    <t>Canada</t>
  </si>
  <si>
    <t>UK</t>
  </si>
  <si>
    <t>France</t>
  </si>
  <si>
    <t>Germany</t>
  </si>
  <si>
    <t>Australia</t>
  </si>
  <si>
    <t>Japan</t>
  </si>
  <si>
    <t>Hong Kong</t>
  </si>
  <si>
    <t>Singapore</t>
  </si>
  <si>
    <t>Austria</t>
  </si>
  <si>
    <t>Belgium</t>
  </si>
  <si>
    <t>Czech Republic</t>
  </si>
  <si>
    <t>Denmark</t>
  </si>
  <si>
    <t>Estonia</t>
  </si>
  <si>
    <t>Finland</t>
  </si>
  <si>
    <t>Hungary</t>
  </si>
  <si>
    <t>Ireland</t>
  </si>
  <si>
    <t>Italy</t>
  </si>
  <si>
    <t>Liechtenstein</t>
  </si>
  <si>
    <t>Lithuania</t>
  </si>
  <si>
    <t>Luxembourg</t>
  </si>
  <si>
    <t>Netherlands</t>
  </si>
  <si>
    <t>New Zealand</t>
  </si>
  <si>
    <t>Norway</t>
  </si>
  <si>
    <t>Poland</t>
  </si>
  <si>
    <t>Portugal</t>
  </si>
  <si>
    <t>Slovaki</t>
  </si>
  <si>
    <t>Slovenia</t>
  </si>
  <si>
    <t>Spain</t>
  </si>
  <si>
    <t>Sweden</t>
  </si>
  <si>
    <t>Switzerland</t>
  </si>
  <si>
    <t>WAVE</t>
  </si>
  <si>
    <t>Number</t>
  </si>
  <si>
    <t>Albania</t>
  </si>
  <si>
    <t>Armenia</t>
  </si>
  <si>
    <t>Bahamas</t>
  </si>
  <si>
    <t>Bahrain</t>
  </si>
  <si>
    <t>Bolivia</t>
  </si>
  <si>
    <t>Brazil</t>
  </si>
  <si>
    <t>Chile</t>
  </si>
  <si>
    <t>China</t>
  </si>
  <si>
    <t>Cyprus</t>
  </si>
  <si>
    <t>Ecuador</t>
  </si>
  <si>
    <t>Grenada</t>
  </si>
  <si>
    <t>Indonesia</t>
  </si>
  <si>
    <t>Israel</t>
  </si>
  <si>
    <t>Jamaica</t>
  </si>
  <si>
    <t>Jordan</t>
  </si>
  <si>
    <t>Kuwait</t>
  </si>
  <si>
    <t>Macedonia</t>
  </si>
  <si>
    <t>Malaysia</t>
  </si>
  <si>
    <t>Moldova</t>
  </si>
  <si>
    <t>Montenegro</t>
  </si>
  <si>
    <t>Panama</t>
  </si>
  <si>
    <t>Paraguay</t>
  </si>
  <si>
    <t>Philippines</t>
  </si>
  <si>
    <t>Qatar</t>
  </si>
  <si>
    <t>Russia</t>
  </si>
  <si>
    <t>South</t>
  </si>
  <si>
    <t>Africa</t>
  </si>
  <si>
    <t>Taiwan</t>
  </si>
  <si>
    <t>Turkey</t>
  </si>
  <si>
    <t>iPhone</t>
  </si>
  <si>
    <t>Barbados</t>
  </si>
  <si>
    <t>Botswana</t>
  </si>
  <si>
    <t>Cameroon</t>
  </si>
  <si>
    <t>Egypt</t>
  </si>
  <si>
    <t>Guinea</t>
  </si>
  <si>
    <t>Kenya</t>
  </si>
  <si>
    <t>Madagascar</t>
  </si>
  <si>
    <t>Mali</t>
  </si>
  <si>
    <t>Mauritius</t>
  </si>
  <si>
    <t>Morocco</t>
  </si>
  <si>
    <t>Niger</t>
  </si>
  <si>
    <t>Senegal</t>
  </si>
  <si>
    <t>Tunisia</t>
  </si>
  <si>
    <t>Uganda</t>
  </si>
  <si>
    <t>Vietnam</t>
  </si>
  <si>
    <t>South Korea</t>
  </si>
  <si>
    <t>Venezuela</t>
  </si>
  <si>
    <t>Antigua and Barbuda</t>
  </si>
  <si>
    <t>Costa Rica</t>
  </si>
  <si>
    <t>Saudi Arabia</t>
  </si>
  <si>
    <t>South Africa</t>
  </si>
  <si>
    <t>United Arab Emirates</t>
  </si>
  <si>
    <t>Central African Republic</t>
  </si>
  <si>
    <t>Ivory Coast</t>
  </si>
  <si>
    <t>St. Kitts</t>
  </si>
  <si>
    <t>St. Lucia</t>
  </si>
  <si>
    <t>St. Vincent &amp; the Grenadines</t>
  </si>
  <si>
    <t>Total</t>
  </si>
  <si>
    <t>Latvia</t>
  </si>
  <si>
    <t>Mexico</t>
  </si>
  <si>
    <t>Slovakia</t>
  </si>
  <si>
    <t>Bulgaria</t>
  </si>
  <si>
    <t>Greece</t>
  </si>
  <si>
    <t>Guatemala</t>
  </si>
  <si>
    <t>Malta</t>
  </si>
  <si>
    <t>Romania</t>
  </si>
  <si>
    <t>El Salvador</t>
  </si>
  <si>
    <t>India</t>
  </si>
  <si>
    <t>Peru</t>
  </si>
  <si>
    <t>Thailand</t>
  </si>
  <si>
    <t>Anguilla</t>
  </si>
  <si>
    <t>Dominica</t>
  </si>
  <si>
    <t>Guam</t>
  </si>
  <si>
    <t>British Virgin Islands</t>
  </si>
  <si>
    <t>Cayman Islands</t>
  </si>
  <si>
    <t>Dominican Republic</t>
  </si>
  <si>
    <t>Guinea Conakry</t>
  </si>
  <si>
    <t>St. Vincent and the Grenadines</t>
  </si>
  <si>
    <t>Trinidad and Tobago</t>
  </si>
  <si>
    <t>Turks and Caicos</t>
  </si>
  <si>
    <t>iPhone 5</t>
  </si>
  <si>
    <t>iPhone 4S</t>
  </si>
  <si>
    <t>iPhone 4</t>
  </si>
  <si>
    <t>iPhone 3GS</t>
  </si>
  <si>
    <t>iPhone 3G</t>
  </si>
  <si>
    <t>Argentina</t>
  </si>
  <si>
    <t>Columbia</t>
  </si>
  <si>
    <t>Honduras</t>
  </si>
  <si>
    <t>Uruguay</t>
  </si>
  <si>
    <t>United Kingdom</t>
  </si>
  <si>
    <t>United States</t>
  </si>
  <si>
    <t>Colombia</t>
  </si>
  <si>
    <t>Croatia</t>
  </si>
  <si>
    <t>Central Africa</t>
  </si>
  <si>
    <t>Nicaragua</t>
  </si>
  <si>
    <t>QUESTIONABLE DATA</t>
  </si>
  <si>
    <t>#</t>
  </si>
  <si>
    <t>Iceland</t>
  </si>
  <si>
    <t>Korea</t>
  </si>
  <si>
    <t>Macau</t>
  </si>
  <si>
    <t>UAE</t>
  </si>
  <si>
    <t>Ukraine</t>
  </si>
  <si>
    <t>Brunei</t>
  </si>
  <si>
    <t>Saint Martin</t>
  </si>
  <si>
    <t>Aruba</t>
  </si>
  <si>
    <t>Cambodia</t>
  </si>
  <si>
    <t>Curacao</t>
  </si>
  <si>
    <t>French Guiana</t>
  </si>
  <si>
    <t>Guadeloupe</t>
  </si>
  <si>
    <t>Martinique</t>
  </si>
  <si>
    <t>Puerto Rico</t>
  </si>
  <si>
    <t>Day</t>
  </si>
  <si>
    <t>iPad mini/4</t>
  </si>
  <si>
    <t>iPad 3</t>
  </si>
  <si>
    <t>iPad 2</t>
  </si>
  <si>
    <t>iPad</t>
  </si>
  <si>
    <t>BASED ON EARNINGS CALL</t>
  </si>
  <si>
    <t>http://seekingalpha.com/article/230710-apple-s-ceo-discusses-f4q10-results-earnings-call-transcript</t>
  </si>
  <si>
    <t>http://www.apple.com/pr/library/2012/12/16iPhone-5-First-Weekend-Sales-in-China-Top-Two-Million.html</t>
  </si>
  <si>
    <t>BASED ON PR #</t>
  </si>
  <si>
    <t>BASED ON DETAILED COUNTRY BREAKDOWN</t>
  </si>
  <si>
    <t>Phillipines</t>
  </si>
  <si>
    <t>Day 1</t>
  </si>
  <si>
    <t>iPad 4/mini</t>
  </si>
  <si>
    <t>Availability</t>
  </si>
  <si>
    <t>WELCOME</t>
  </si>
  <si>
    <t xml:space="preserve">Hi there! I've decided to upload the data I collected in the hope it may help someone else in their research and/or analysis of Apple's iOS device launch rollouts.  </t>
  </si>
  <si>
    <t>Many thanks to the following sites which I relied on myself to piece together the launch rollouts:</t>
  </si>
  <si>
    <t>MacRumors</t>
  </si>
  <si>
    <t>TUAW</t>
  </si>
  <si>
    <t>AllThingsD</t>
  </si>
  <si>
    <t>iMore</t>
  </si>
  <si>
    <t>9to5 Mac</t>
  </si>
  <si>
    <t>AppleInsider</t>
  </si>
  <si>
    <t>Reuters</t>
  </si>
  <si>
    <t>WSJ</t>
  </si>
  <si>
    <t>Wikipedia</t>
  </si>
  <si>
    <t>SeekingAlpha</t>
  </si>
  <si>
    <t>ORIGINAL ARTICLE:</t>
  </si>
  <si>
    <t>http://mcstr.net/UTz3eZ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</si>
</sst>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b/>
      <sz val="18"/>
      <color theme="1"/>
      <name val="Calibri"/>
      <scheme val="minor"/>
    </font>
    <font>
      <sz val="13"/>
      <color rgb="FF000000"/>
      <name val="Helvetica Neue"/>
    </font>
    <font>
      <sz val="12"/>
      <name val="Calibri"/>
      <scheme val="minor"/>
    </font>
    <font>
      <sz val="11"/>
      <color rgb="FF000000"/>
      <name val="Arial"/>
    </font>
    <font>
      <b/>
      <sz val="18"/>
      <color rgb="FFFF0000"/>
      <name val="Calibri"/>
      <scheme val="minor"/>
    </font>
    <font>
      <sz val="12"/>
      <color theme="0"/>
      <name val="Calibri"/>
      <family val="2"/>
      <scheme val="minor"/>
    </font>
    <font>
      <sz val="12"/>
      <color rgb="FF800000"/>
      <name val="Calibri"/>
      <scheme val="minor"/>
    </font>
    <font>
      <b/>
      <sz val="14"/>
      <color theme="0"/>
      <name val="Calibri"/>
      <scheme val="minor"/>
    </font>
    <font>
      <b/>
      <sz val="28"/>
      <color theme="0"/>
      <name val="Calibri"/>
      <scheme val="minor"/>
    </font>
    <font>
      <sz val="28"/>
      <color rgb="FF800000"/>
      <name val="Calibri"/>
      <scheme val="minor"/>
    </font>
    <font>
      <sz val="14"/>
      <color theme="0"/>
      <name val="Calibri"/>
      <scheme val="minor"/>
    </font>
    <font>
      <u/>
      <sz val="12"/>
      <color theme="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A3010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7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2" fillId="0" borderId="0" xfId="43"/>
    <xf numFmtId="0" fontId="6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0" fontId="7" fillId="0" borderId="0" xfId="43" applyFont="1"/>
    <xf numFmtId="0" fontId="8" fillId="0" borderId="0" xfId="0" applyFont="1"/>
    <xf numFmtId="0" fontId="0" fillId="3" borderId="0" xfId="0" applyFill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vertical="center"/>
    </xf>
    <xf numFmtId="0" fontId="0" fillId="4" borderId="0" xfId="0" applyFill="1"/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0" fillId="5" borderId="0" xfId="0" applyFill="1"/>
    <xf numFmtId="0" fontId="0" fillId="0" borderId="0" xfId="0" applyAlignment="1">
      <alignment horizontal="center" vertical="center"/>
    </xf>
    <xf numFmtId="0" fontId="11" fillId="6" borderId="0" xfId="0" applyFont="1" applyFill="1"/>
    <xf numFmtId="0" fontId="12" fillId="6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0" fontId="15" fillId="6" borderId="0" xfId="0" applyFont="1" applyFill="1" applyAlignment="1">
      <alignment horizontal="center" wrapText="1"/>
    </xf>
    <xf numFmtId="0" fontId="15" fillId="6" borderId="0" xfId="0" applyFont="1" applyFill="1" applyAlignment="1">
      <alignment wrapText="1"/>
    </xf>
    <xf numFmtId="0" fontId="10" fillId="6" borderId="0" xfId="0" applyFont="1" applyFill="1" applyAlignment="1">
      <alignment horizontal="left" wrapText="1"/>
    </xf>
    <xf numFmtId="0" fontId="10" fillId="6" borderId="0" xfId="0" applyFont="1" applyFill="1"/>
    <xf numFmtId="0" fontId="0" fillId="6" borderId="0" xfId="0" applyFill="1"/>
    <xf numFmtId="0" fontId="10" fillId="6" borderId="0" xfId="0" applyFont="1" applyFill="1" applyAlignment="1">
      <alignment wrapText="1"/>
    </xf>
    <xf numFmtId="0" fontId="16" fillId="6" borderId="0" xfId="43" applyFont="1" applyFill="1" applyAlignment="1">
      <alignment horizontal="center"/>
    </xf>
    <xf numFmtId="0" fontId="0" fillId="7" borderId="0" xfId="0" applyFill="1"/>
  </cellXfs>
  <cellStyles count="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/>
    <cellStyle name="Normal" xfId="0" builtinId="0"/>
  </cellStyles>
  <dxfs count="0"/>
  <tableStyles count="0" defaultTableStyle="TableStyleMedium9" defaultPivotStyle="PivotStyleMedium4"/>
  <colors>
    <mruColors>
      <color rgb="FF00FF80"/>
      <color rgb="FF6666FF"/>
      <color rgb="FF66CCFF"/>
      <color rgb="FFFF6666"/>
      <color rgb="FF00FF00"/>
      <color rgb="FFCCFF66"/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Myriad Pro"/>
                <a:ea typeface="+mn-ea"/>
                <a:cs typeface="Myriad Pro"/>
              </a:defRPr>
            </a:pPr>
            <a:r>
              <a:rPr lang="en-US" sz="1800" b="1" i="0" kern="1200" baseline="0">
                <a:solidFill>
                  <a:srgbClr val="000000"/>
                </a:solidFill>
                <a:effectLst/>
                <a:latin typeface="Myriad Pro"/>
                <a:cs typeface="Myriad Pro"/>
              </a:rPr>
              <a:t>International Availability Of Each iPhone Model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838709677419355"/>
          <c:y val="0.0888318356867779"/>
          <c:w val="0.886125310855273"/>
          <c:h val="0.717843388960205"/>
        </c:manualLayout>
      </c:layout>
      <c:scatterChart>
        <c:scatterStyle val="lineMarker"/>
        <c:varyColors val="0"/>
        <c:ser>
          <c:idx val="0"/>
          <c:order val="0"/>
          <c:tx>
            <c:v>iPhone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'iPhone Collated'!$C$30:$D$30</c:f>
              <c:numCache>
                <c:formatCode>General</c:formatCode>
                <c:ptCount val="2"/>
                <c:pt idx="0">
                  <c:v>25.0</c:v>
                </c:pt>
                <c:pt idx="1">
                  <c:v>110.0</c:v>
                </c:pt>
              </c:numCache>
            </c:numRef>
          </c:xVal>
          <c:yVal>
            <c:numRef>
              <c:f>'iPhone Collated'!$C$31:$D$31</c:f>
              <c:numCache>
                <c:formatCode>General</c:formatCode>
                <c:ptCount val="2"/>
                <c:pt idx="0">
                  <c:v>1.0</c:v>
                </c:pt>
                <c:pt idx="1">
                  <c:v>1.0</c:v>
                </c:pt>
              </c:numCache>
            </c:numRef>
          </c:yVal>
          <c:smooth val="0"/>
        </c:ser>
        <c:ser>
          <c:idx val="1"/>
          <c:order val="1"/>
          <c:tx>
            <c:v>iPhone 3G</c:v>
          </c:tx>
          <c:spPr>
            <a:ln>
              <a:solidFill>
                <a:srgbClr val="FF6666"/>
              </a:solidFill>
            </a:ln>
          </c:spPr>
          <c:marker>
            <c:symbol val="none"/>
          </c:marker>
          <c:xVal>
            <c:numRef>
              <c:f>'iPhone Collated'!$C$28:$H$28</c:f>
              <c:numCache>
                <c:formatCode>General</c:formatCode>
                <c:ptCount val="6"/>
                <c:pt idx="0">
                  <c:v>32.0</c:v>
                </c:pt>
                <c:pt idx="1">
                  <c:v>38.0</c:v>
                </c:pt>
                <c:pt idx="2">
                  <c:v>38.0</c:v>
                </c:pt>
                <c:pt idx="3">
                  <c:v>74.0</c:v>
                </c:pt>
                <c:pt idx="4">
                  <c:v>74.0</c:v>
                </c:pt>
                <c:pt idx="5">
                  <c:v>110.0</c:v>
                </c:pt>
              </c:numCache>
            </c:numRef>
          </c:xVal>
          <c:yVal>
            <c:numRef>
              <c:f>'iPhone Collated'!$C$29:$H$29</c:f>
              <c:numCache>
                <c:formatCode>General</c:formatCode>
                <c:ptCount val="6"/>
                <c:pt idx="0">
                  <c:v>21.0</c:v>
                </c:pt>
                <c:pt idx="1">
                  <c:v>21.0</c:v>
                </c:pt>
                <c:pt idx="2">
                  <c:v>22.0</c:v>
                </c:pt>
                <c:pt idx="3">
                  <c:v>22.0</c:v>
                </c:pt>
                <c:pt idx="4">
                  <c:v>43.0</c:v>
                </c:pt>
                <c:pt idx="5">
                  <c:v>43.0</c:v>
                </c:pt>
              </c:numCache>
            </c:numRef>
          </c:yVal>
          <c:smooth val="0"/>
        </c:ser>
        <c:ser>
          <c:idx val="2"/>
          <c:order val="2"/>
          <c:tx>
            <c:v>iPhone 3GS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'iPhone Collated'!$C$26:$J$26</c:f>
              <c:numCache>
                <c:formatCode>General</c:formatCode>
                <c:ptCount val="8"/>
                <c:pt idx="0">
                  <c:v>11.0</c:v>
                </c:pt>
                <c:pt idx="1">
                  <c:v>18.0</c:v>
                </c:pt>
                <c:pt idx="2">
                  <c:v>18.0</c:v>
                </c:pt>
                <c:pt idx="3">
                  <c:v>31.0</c:v>
                </c:pt>
                <c:pt idx="4">
                  <c:v>31.0</c:v>
                </c:pt>
                <c:pt idx="5">
                  <c:v>62.0</c:v>
                </c:pt>
                <c:pt idx="6">
                  <c:v>62.0</c:v>
                </c:pt>
                <c:pt idx="7">
                  <c:v>110.0</c:v>
                </c:pt>
              </c:numCache>
            </c:numRef>
          </c:xVal>
          <c:yVal>
            <c:numRef>
              <c:f>'iPhone Collated'!$C$27:$J$27</c:f>
              <c:numCache>
                <c:formatCode>General</c:formatCode>
                <c:ptCount val="8"/>
                <c:pt idx="0">
                  <c:v>8.0</c:v>
                </c:pt>
                <c:pt idx="1">
                  <c:v>8.0</c:v>
                </c:pt>
                <c:pt idx="2">
                  <c:v>14.0</c:v>
                </c:pt>
                <c:pt idx="3">
                  <c:v>14.0</c:v>
                </c:pt>
                <c:pt idx="4">
                  <c:v>48.0</c:v>
                </c:pt>
                <c:pt idx="5">
                  <c:v>48.0</c:v>
                </c:pt>
                <c:pt idx="6">
                  <c:v>79.0</c:v>
                </c:pt>
                <c:pt idx="7">
                  <c:v>79.0</c:v>
                </c:pt>
              </c:numCache>
            </c:numRef>
          </c:yVal>
          <c:smooth val="0"/>
        </c:ser>
        <c:ser>
          <c:idx val="3"/>
          <c:order val="3"/>
          <c:tx>
            <c:v>iPhone 4</c:v>
          </c:tx>
          <c:spPr>
            <a:ln>
              <a:solidFill>
                <a:srgbClr val="6666FF"/>
              </a:solidFill>
            </a:ln>
          </c:spPr>
          <c:marker>
            <c:symbol val="none"/>
          </c:marker>
          <c:xVal>
            <c:numRef>
              <c:f>'iPhone Collated'!$C$24:$G$24</c:f>
              <c:numCache>
                <c:formatCode>General</c:formatCode>
                <c:ptCount val="5"/>
                <c:pt idx="0">
                  <c:v>17.0</c:v>
                </c:pt>
                <c:pt idx="1">
                  <c:v>53.0</c:v>
                </c:pt>
                <c:pt idx="2">
                  <c:v>53.0</c:v>
                </c:pt>
                <c:pt idx="3">
                  <c:v>133.0</c:v>
                </c:pt>
              </c:numCache>
            </c:numRef>
          </c:xVal>
          <c:yVal>
            <c:numRef>
              <c:f>'iPhone Collated'!$C$25:$G$25</c:f>
              <c:numCache>
                <c:formatCode>General</c:formatCode>
                <c:ptCount val="5"/>
                <c:pt idx="0">
                  <c:v>5.0</c:v>
                </c:pt>
                <c:pt idx="1">
                  <c:v>5.0</c:v>
                </c:pt>
                <c:pt idx="2">
                  <c:v>22.0</c:v>
                </c:pt>
                <c:pt idx="3">
                  <c:v>85.0</c:v>
                </c:pt>
              </c:numCache>
            </c:numRef>
          </c:yVal>
          <c:smooth val="0"/>
        </c:ser>
        <c:ser>
          <c:idx val="4"/>
          <c:order val="4"/>
          <c:tx>
            <c:v>iPhone 4S</c:v>
          </c:tx>
          <c:spPr>
            <a:ln>
              <a:solidFill>
                <a:srgbClr val="000090"/>
              </a:solidFill>
            </a:ln>
          </c:spPr>
          <c:marker>
            <c:symbol val="none"/>
          </c:marker>
          <c:xVal>
            <c:numRef>
              <c:f>'iPhone Collated'!$C$22:$N$22</c:f>
              <c:numCache>
                <c:formatCode>General</c:formatCode>
                <c:ptCount val="12"/>
                <c:pt idx="0">
                  <c:v>10.0</c:v>
                </c:pt>
                <c:pt idx="1">
                  <c:v>24.0</c:v>
                </c:pt>
                <c:pt idx="2">
                  <c:v>24.0</c:v>
                </c:pt>
                <c:pt idx="3">
                  <c:v>38.0</c:v>
                </c:pt>
                <c:pt idx="4">
                  <c:v>38.0</c:v>
                </c:pt>
                <c:pt idx="5">
                  <c:v>52.0</c:v>
                </c:pt>
                <c:pt idx="6">
                  <c:v>52.0</c:v>
                </c:pt>
                <c:pt idx="7">
                  <c:v>73.0</c:v>
                </c:pt>
                <c:pt idx="8">
                  <c:v>73.0</c:v>
                </c:pt>
                <c:pt idx="9">
                  <c:v>101.0</c:v>
                </c:pt>
                <c:pt idx="10">
                  <c:v>101.0</c:v>
                </c:pt>
                <c:pt idx="11">
                  <c:v>110.0</c:v>
                </c:pt>
              </c:numCache>
            </c:numRef>
          </c:xVal>
          <c:yVal>
            <c:numRef>
              <c:f>'iPhone Collated'!$C$23:$N$23</c:f>
              <c:numCache>
                <c:formatCode>General</c:formatCode>
                <c:ptCount val="12"/>
                <c:pt idx="0">
                  <c:v>7.0</c:v>
                </c:pt>
                <c:pt idx="1">
                  <c:v>7.0</c:v>
                </c:pt>
                <c:pt idx="2">
                  <c:v>29.0</c:v>
                </c:pt>
                <c:pt idx="3">
                  <c:v>29.0</c:v>
                </c:pt>
                <c:pt idx="4">
                  <c:v>44.0</c:v>
                </c:pt>
                <c:pt idx="5">
                  <c:v>44.0</c:v>
                </c:pt>
                <c:pt idx="6">
                  <c:v>47.0</c:v>
                </c:pt>
                <c:pt idx="7">
                  <c:v>47.0</c:v>
                </c:pt>
                <c:pt idx="8">
                  <c:v>68.0</c:v>
                </c:pt>
                <c:pt idx="9">
                  <c:v>68.0</c:v>
                </c:pt>
                <c:pt idx="10">
                  <c:v>95.0</c:v>
                </c:pt>
                <c:pt idx="11">
                  <c:v>95.0</c:v>
                </c:pt>
              </c:numCache>
            </c:numRef>
          </c:yVal>
          <c:smooth val="0"/>
        </c:ser>
        <c:ser>
          <c:idx val="5"/>
          <c:order val="5"/>
          <c:tx>
            <c:v>iPhone 5</c:v>
          </c:tx>
          <c:spPr>
            <a:ln>
              <a:solidFill>
                <a:srgbClr val="00FF80"/>
              </a:solidFill>
            </a:ln>
          </c:spPr>
          <c:marker>
            <c:symbol val="none"/>
          </c:marker>
          <c:xVal>
            <c:numRef>
              <c:f>'iPhone Collated'!$C$20:$L$20</c:f>
              <c:numCache>
                <c:formatCode>General</c:formatCode>
                <c:ptCount val="10"/>
                <c:pt idx="0">
                  <c:v>9.0</c:v>
                </c:pt>
                <c:pt idx="1">
                  <c:v>16.0</c:v>
                </c:pt>
                <c:pt idx="2">
                  <c:v>16.0</c:v>
                </c:pt>
                <c:pt idx="3">
                  <c:v>86.0</c:v>
                </c:pt>
                <c:pt idx="4">
                  <c:v>86.0</c:v>
                </c:pt>
                <c:pt idx="5">
                  <c:v>93.0</c:v>
                </c:pt>
                <c:pt idx="6">
                  <c:v>93.0</c:v>
                </c:pt>
                <c:pt idx="7">
                  <c:v>100.0</c:v>
                </c:pt>
                <c:pt idx="8">
                  <c:v>100.0</c:v>
                </c:pt>
                <c:pt idx="9">
                  <c:v>110.0</c:v>
                </c:pt>
              </c:numCache>
            </c:numRef>
          </c:xVal>
          <c:yVal>
            <c:numRef>
              <c:f>'iPhone Collated'!$C$21:$L$21</c:f>
              <c:numCache>
                <c:formatCode>General</c:formatCode>
                <c:ptCount val="10"/>
                <c:pt idx="0">
                  <c:v>9.0</c:v>
                </c:pt>
                <c:pt idx="1">
                  <c:v>9.0</c:v>
                </c:pt>
                <c:pt idx="2">
                  <c:v>31.0</c:v>
                </c:pt>
                <c:pt idx="3">
                  <c:v>31.0</c:v>
                </c:pt>
                <c:pt idx="4">
                  <c:v>33.0</c:v>
                </c:pt>
                <c:pt idx="5">
                  <c:v>33.0</c:v>
                </c:pt>
                <c:pt idx="6">
                  <c:v>66.0</c:v>
                </c:pt>
                <c:pt idx="7">
                  <c:v>66.0</c:v>
                </c:pt>
                <c:pt idx="8">
                  <c:v>86.0</c:v>
                </c:pt>
                <c:pt idx="9">
                  <c:v>101.0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8224184"/>
        <c:axId val="667186664"/>
      </c:scatterChart>
      <c:valAx>
        <c:axId val="758224184"/>
        <c:scaling>
          <c:orientation val="minMax"/>
          <c:max val="110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Days After</a:t>
                </a:r>
                <a:r>
                  <a:rPr lang="en-US" sz="1200" b="0" baseline="0"/>
                  <a:t> Announcement</a:t>
                </a:r>
                <a:endParaRPr lang="en-US" sz="1200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67186664"/>
        <c:crosses val="autoZero"/>
        <c:crossBetween val="midCat"/>
        <c:majorUnit val="10.0"/>
        <c:minorUnit val="5.0"/>
      </c:valAx>
      <c:valAx>
        <c:axId val="667186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0"/>
                  <a:t>Number of Countries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8224184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Myriad Pro"/>
          <a:cs typeface="Myriad Pro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6666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6666FF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tx2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FF80"/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'iPhone Collated'!$B$36:$G$36</c:f>
              <c:strCache>
                <c:ptCount val="6"/>
                <c:pt idx="0">
                  <c:v>iPhone</c:v>
                </c:pt>
                <c:pt idx="1">
                  <c:v>iPhone 3G</c:v>
                </c:pt>
                <c:pt idx="2">
                  <c:v>iPhone 3GS</c:v>
                </c:pt>
                <c:pt idx="3">
                  <c:v>iPhone 4</c:v>
                </c:pt>
                <c:pt idx="4">
                  <c:v>iPhone 4S</c:v>
                </c:pt>
                <c:pt idx="5">
                  <c:v>iPhone 5</c:v>
                </c:pt>
              </c:strCache>
            </c:strRef>
          </c:cat>
          <c:val>
            <c:numRef>
              <c:f>'iPhone Collated'!$B$37:$G$37</c:f>
              <c:numCache>
                <c:formatCode>General</c:formatCode>
                <c:ptCount val="6"/>
                <c:pt idx="0">
                  <c:v>1.0</c:v>
                </c:pt>
                <c:pt idx="1">
                  <c:v>21.0</c:v>
                </c:pt>
                <c:pt idx="2">
                  <c:v>8.0</c:v>
                </c:pt>
                <c:pt idx="3">
                  <c:v>5.0</c:v>
                </c:pt>
                <c:pt idx="4">
                  <c:v>7.0</c:v>
                </c:pt>
                <c:pt idx="5">
                  <c:v>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8214168"/>
        <c:axId val="792226696"/>
      </c:barChart>
      <c:catAx>
        <c:axId val="7182141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792226696"/>
        <c:crosses val="autoZero"/>
        <c:auto val="1"/>
        <c:lblAlgn val="ctr"/>
        <c:lblOffset val="100"/>
        <c:noMultiLvlLbl val="0"/>
      </c:catAx>
      <c:valAx>
        <c:axId val="792226696"/>
        <c:scaling>
          <c:orientation val="minMax"/>
          <c:max val="40.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7182141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Myriad Pro"/>
          <a:cs typeface="Myriad Pro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International</a:t>
            </a:r>
            <a:r>
              <a:rPr lang="en-US" baseline="0"/>
              <a:t> Availability Of Each iPad Model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838709677419355"/>
          <c:y val="0.0836759371221282"/>
          <c:w val="0.886125310855273"/>
          <c:h val="0.73422007255139"/>
        </c:manualLayout>
      </c:layout>
      <c:scatterChart>
        <c:scatterStyle val="lineMarker"/>
        <c:varyColors val="0"/>
        <c:ser>
          <c:idx val="0"/>
          <c:order val="0"/>
          <c:tx>
            <c:v>iPad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'iPad Collated'!$C$26:$F$26</c:f>
              <c:numCache>
                <c:formatCode>General</c:formatCode>
                <c:ptCount val="4"/>
                <c:pt idx="0">
                  <c:v>29.0</c:v>
                </c:pt>
                <c:pt idx="1">
                  <c:v>66.0</c:v>
                </c:pt>
                <c:pt idx="2">
                  <c:v>66.0</c:v>
                </c:pt>
                <c:pt idx="3">
                  <c:v>100.0</c:v>
                </c:pt>
              </c:numCache>
            </c:numRef>
          </c:xVal>
          <c:yVal>
            <c:numRef>
              <c:f>'iPad Collated'!$C$27:$F$27</c:f>
              <c:numCache>
                <c:formatCode>General</c:formatCode>
                <c:ptCount val="4"/>
                <c:pt idx="0">
                  <c:v>1.0</c:v>
                </c:pt>
                <c:pt idx="1">
                  <c:v>1.0</c:v>
                </c:pt>
                <c:pt idx="2">
                  <c:v>10.0</c:v>
                </c:pt>
                <c:pt idx="3">
                  <c:v>10.0</c:v>
                </c:pt>
              </c:numCache>
            </c:numRef>
          </c:yVal>
          <c:smooth val="0"/>
        </c:ser>
        <c:ser>
          <c:idx val="1"/>
          <c:order val="1"/>
          <c:tx>
            <c:v>iPad 2</c:v>
          </c:tx>
          <c:spPr>
            <a:ln>
              <a:solidFill>
                <a:srgbClr val="FF6666"/>
              </a:solidFill>
            </a:ln>
          </c:spPr>
          <c:marker>
            <c:symbol val="none"/>
          </c:marker>
          <c:xVal>
            <c:numRef>
              <c:f>'iPad Collated'!$C$24:$N$24</c:f>
              <c:numCache>
                <c:formatCode>General</c:formatCode>
                <c:ptCount val="12"/>
                <c:pt idx="0">
                  <c:v>9.0</c:v>
                </c:pt>
                <c:pt idx="1">
                  <c:v>23.0</c:v>
                </c:pt>
                <c:pt idx="2">
                  <c:v>23.0</c:v>
                </c:pt>
                <c:pt idx="3">
                  <c:v>57.0</c:v>
                </c:pt>
                <c:pt idx="4">
                  <c:v>57.0</c:v>
                </c:pt>
                <c:pt idx="5">
                  <c:v>58.0</c:v>
                </c:pt>
                <c:pt idx="6">
                  <c:v>58.0</c:v>
                </c:pt>
                <c:pt idx="7">
                  <c:v>65.0</c:v>
                </c:pt>
                <c:pt idx="8">
                  <c:v>65.0</c:v>
                </c:pt>
                <c:pt idx="9">
                  <c:v>86.0</c:v>
                </c:pt>
                <c:pt idx="10">
                  <c:v>86.0</c:v>
                </c:pt>
                <c:pt idx="11">
                  <c:v>100.0</c:v>
                </c:pt>
              </c:numCache>
            </c:numRef>
          </c:xVal>
          <c:yVal>
            <c:numRef>
              <c:f>'iPad Collated'!$C$25:$N$25</c:f>
              <c:numCache>
                <c:formatCode>General</c:formatCode>
                <c:ptCount val="12"/>
                <c:pt idx="0">
                  <c:v>1.0</c:v>
                </c:pt>
                <c:pt idx="1">
                  <c:v>1.0</c:v>
                </c:pt>
                <c:pt idx="2">
                  <c:v>26.0</c:v>
                </c:pt>
                <c:pt idx="3">
                  <c:v>26.0</c:v>
                </c:pt>
                <c:pt idx="4">
                  <c:v>27.0</c:v>
                </c:pt>
                <c:pt idx="5">
                  <c:v>27.0</c:v>
                </c:pt>
                <c:pt idx="6">
                  <c:v>39.0</c:v>
                </c:pt>
                <c:pt idx="7">
                  <c:v>39.0</c:v>
                </c:pt>
                <c:pt idx="8">
                  <c:v>45.0</c:v>
                </c:pt>
                <c:pt idx="9">
                  <c:v>45.0</c:v>
                </c:pt>
                <c:pt idx="10">
                  <c:v>53.0</c:v>
                </c:pt>
                <c:pt idx="11">
                  <c:v>53.0</c:v>
                </c:pt>
              </c:numCache>
            </c:numRef>
          </c:yVal>
          <c:smooth val="0"/>
        </c:ser>
        <c:ser>
          <c:idx val="2"/>
          <c:order val="2"/>
          <c:tx>
            <c:v>iPad 3</c:v>
          </c:tx>
          <c:spPr>
            <a:ln>
              <a:solidFill>
                <a:srgbClr val="000090"/>
              </a:solidFill>
            </a:ln>
          </c:spPr>
          <c:marker>
            <c:symbol val="none"/>
          </c:marker>
          <c:xVal>
            <c:numRef>
              <c:f>'iPad Collated'!$C$22:$T$22</c:f>
              <c:numCache>
                <c:formatCode>General</c:formatCode>
                <c:ptCount val="18"/>
                <c:pt idx="0">
                  <c:v>9.0</c:v>
                </c:pt>
                <c:pt idx="1">
                  <c:v>16.0</c:v>
                </c:pt>
                <c:pt idx="2">
                  <c:v>16.0</c:v>
                </c:pt>
                <c:pt idx="3">
                  <c:v>44.0</c:v>
                </c:pt>
                <c:pt idx="4">
                  <c:v>44.0</c:v>
                </c:pt>
                <c:pt idx="5">
                  <c:v>51.0</c:v>
                </c:pt>
                <c:pt idx="6">
                  <c:v>51.0</c:v>
                </c:pt>
                <c:pt idx="7">
                  <c:v>59.0</c:v>
                </c:pt>
                <c:pt idx="8">
                  <c:v>59.0</c:v>
                </c:pt>
                <c:pt idx="9">
                  <c:v>65.0</c:v>
                </c:pt>
                <c:pt idx="10">
                  <c:v>65.0</c:v>
                </c:pt>
                <c:pt idx="11">
                  <c:v>66.0</c:v>
                </c:pt>
                <c:pt idx="12">
                  <c:v>66.0</c:v>
                </c:pt>
                <c:pt idx="13">
                  <c:v>79.0</c:v>
                </c:pt>
                <c:pt idx="14">
                  <c:v>79.0</c:v>
                </c:pt>
                <c:pt idx="15">
                  <c:v>83.0</c:v>
                </c:pt>
                <c:pt idx="16">
                  <c:v>83.0</c:v>
                </c:pt>
                <c:pt idx="17">
                  <c:v>100.0</c:v>
                </c:pt>
              </c:numCache>
            </c:numRef>
          </c:xVal>
          <c:yVal>
            <c:numRef>
              <c:f>'iPad Collated'!$C$23:$T$23</c:f>
              <c:numCache>
                <c:formatCode>General</c:formatCode>
                <c:ptCount val="18"/>
                <c:pt idx="0">
                  <c:v>10.0</c:v>
                </c:pt>
                <c:pt idx="1">
                  <c:v>10.0</c:v>
                </c:pt>
                <c:pt idx="2">
                  <c:v>35.0</c:v>
                </c:pt>
                <c:pt idx="3">
                  <c:v>35.0</c:v>
                </c:pt>
                <c:pt idx="4">
                  <c:v>47.0</c:v>
                </c:pt>
                <c:pt idx="5">
                  <c:v>47.0</c:v>
                </c:pt>
                <c:pt idx="6">
                  <c:v>56.0</c:v>
                </c:pt>
                <c:pt idx="7">
                  <c:v>56.0</c:v>
                </c:pt>
                <c:pt idx="8">
                  <c:v>57.0</c:v>
                </c:pt>
                <c:pt idx="9">
                  <c:v>57.0</c:v>
                </c:pt>
                <c:pt idx="10">
                  <c:v>80.0</c:v>
                </c:pt>
                <c:pt idx="11">
                  <c:v>80.0</c:v>
                </c:pt>
                <c:pt idx="12">
                  <c:v>87.0</c:v>
                </c:pt>
                <c:pt idx="13">
                  <c:v>87.0</c:v>
                </c:pt>
                <c:pt idx="14">
                  <c:v>88.0</c:v>
                </c:pt>
                <c:pt idx="15">
                  <c:v>88.0</c:v>
                </c:pt>
                <c:pt idx="16">
                  <c:v>90.0</c:v>
                </c:pt>
                <c:pt idx="17">
                  <c:v>90.0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'iPad Collated'!$A$20:$A$21</c:f>
              <c:strCache>
                <c:ptCount val="1"/>
                <c:pt idx="0">
                  <c:v>iPad mini/4</c:v>
                </c:pt>
              </c:strCache>
            </c:strRef>
          </c:tx>
          <c:spPr>
            <a:ln>
              <a:solidFill>
                <a:srgbClr val="00FF80"/>
              </a:solidFill>
            </a:ln>
          </c:spPr>
          <c:marker>
            <c:symbol val="none"/>
          </c:marker>
          <c:xVal>
            <c:numRef>
              <c:f>'iPad Collated'!$C$20:$P$20</c:f>
              <c:numCache>
                <c:formatCode>General</c:formatCode>
                <c:ptCount val="14"/>
                <c:pt idx="0">
                  <c:v>10.0</c:v>
                </c:pt>
                <c:pt idx="1">
                  <c:v>24.0</c:v>
                </c:pt>
                <c:pt idx="2">
                  <c:v>24.0</c:v>
                </c:pt>
                <c:pt idx="3">
                  <c:v>45.0</c:v>
                </c:pt>
                <c:pt idx="4">
                  <c:v>45.0</c:v>
                </c:pt>
                <c:pt idx="5">
                  <c:v>47.0</c:v>
                </c:pt>
                <c:pt idx="6">
                  <c:v>47.0</c:v>
                </c:pt>
                <c:pt idx="7">
                  <c:v>50.0</c:v>
                </c:pt>
                <c:pt idx="8">
                  <c:v>50.0</c:v>
                </c:pt>
                <c:pt idx="9">
                  <c:v>52.0</c:v>
                </c:pt>
                <c:pt idx="10">
                  <c:v>52.0</c:v>
                </c:pt>
                <c:pt idx="11">
                  <c:v>59.0</c:v>
                </c:pt>
                <c:pt idx="12">
                  <c:v>59.0</c:v>
                </c:pt>
                <c:pt idx="13">
                  <c:v>77.0</c:v>
                </c:pt>
              </c:numCache>
            </c:numRef>
          </c:xVal>
          <c:yVal>
            <c:numRef>
              <c:f>'iPad Collated'!$C$21:$P$21</c:f>
              <c:numCache>
                <c:formatCode>General</c:formatCode>
                <c:ptCount val="14"/>
                <c:pt idx="0">
                  <c:v>34.0</c:v>
                </c:pt>
                <c:pt idx="1">
                  <c:v>34.0</c:v>
                </c:pt>
                <c:pt idx="2">
                  <c:v>35.0</c:v>
                </c:pt>
                <c:pt idx="3">
                  <c:v>35.0</c:v>
                </c:pt>
                <c:pt idx="4">
                  <c:v>38.0</c:v>
                </c:pt>
                <c:pt idx="5">
                  <c:v>38.0</c:v>
                </c:pt>
                <c:pt idx="6">
                  <c:v>39.0</c:v>
                </c:pt>
                <c:pt idx="7">
                  <c:v>39.0</c:v>
                </c:pt>
                <c:pt idx="8">
                  <c:v>40.0</c:v>
                </c:pt>
                <c:pt idx="9">
                  <c:v>40.0</c:v>
                </c:pt>
                <c:pt idx="10">
                  <c:v>43.0</c:v>
                </c:pt>
                <c:pt idx="11">
                  <c:v>43.0</c:v>
                </c:pt>
                <c:pt idx="12">
                  <c:v>44.0</c:v>
                </c:pt>
                <c:pt idx="13">
                  <c:v>44.0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1741832"/>
        <c:axId val="770595784"/>
      </c:scatterChart>
      <c:valAx>
        <c:axId val="791741832"/>
        <c:scaling>
          <c:orientation val="minMax"/>
          <c:max val="100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Days After</a:t>
                </a:r>
                <a:r>
                  <a:rPr lang="en-US" sz="1200" b="0" baseline="0"/>
                  <a:t> Announcement</a:t>
                </a:r>
                <a:endParaRPr lang="en-US" sz="1200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70595784"/>
        <c:crosses val="autoZero"/>
        <c:crossBetween val="midCat"/>
        <c:majorUnit val="10.0"/>
        <c:minorUnit val="5.0"/>
      </c:valAx>
      <c:valAx>
        <c:axId val="770595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Number of Countries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9174183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Myriad Pro"/>
          <a:cs typeface="Myriad Pro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6666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tx2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FF80"/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'iPad Collated'!$B$34:$E$34</c:f>
              <c:strCache>
                <c:ptCount val="4"/>
                <c:pt idx="0">
                  <c:v>iPad</c:v>
                </c:pt>
                <c:pt idx="1">
                  <c:v>iPad 2</c:v>
                </c:pt>
                <c:pt idx="2">
                  <c:v>iPad 3</c:v>
                </c:pt>
                <c:pt idx="3">
                  <c:v>iPad 4/mini</c:v>
                </c:pt>
              </c:strCache>
            </c:strRef>
          </c:cat>
          <c:val>
            <c:numRef>
              <c:f>'iPad Collated'!$B$35:$E$35</c:f>
              <c:numCache>
                <c:formatCode>General</c:formatCode>
                <c:ptCount val="4"/>
                <c:pt idx="0">
                  <c:v>1.0</c:v>
                </c:pt>
                <c:pt idx="1">
                  <c:v>1.0</c:v>
                </c:pt>
                <c:pt idx="2">
                  <c:v>10.0</c:v>
                </c:pt>
                <c:pt idx="3">
                  <c:v>34.0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294152"/>
        <c:axId val="661829368"/>
      </c:barChart>
      <c:catAx>
        <c:axId val="7702941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0"/>
            </a:pPr>
            <a:endParaRPr lang="en-US"/>
          </a:p>
        </c:txPr>
        <c:crossAx val="661829368"/>
        <c:crosses val="autoZero"/>
        <c:auto val="1"/>
        <c:lblAlgn val="ctr"/>
        <c:lblOffset val="100"/>
        <c:noMultiLvlLbl val="0"/>
      </c:catAx>
      <c:valAx>
        <c:axId val="66182936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770294152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FFFFFF"/>
      </a:solidFill>
    </a:ln>
  </c:spPr>
  <c:txPr>
    <a:bodyPr/>
    <a:lstStyle/>
    <a:p>
      <a:pPr>
        <a:defRPr>
          <a:latin typeface="Myriad Pro"/>
          <a:cs typeface="Myriad Pro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685800</xdr:colOff>
      <xdr:row>25</xdr:row>
      <xdr:rowOff>76200</xdr:rowOff>
    </xdr:from>
    <xdr:to>
      <xdr:col>6</xdr:col>
      <xdr:colOff>127028</xdr:colOff>
      <xdr:row>27</xdr:row>
      <xdr:rowOff>86641</xdr:rowOff>
    </xdr:to>
    <xdr:pic>
      <xdr:nvPicPr>
        <xdr:cNvPr id="2" name="Picture 1" descr="MCSTR Grey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300" y="4876800"/>
          <a:ext cx="1917728" cy="3914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82550</xdr:colOff>
      <xdr:row>0</xdr:row>
      <xdr:rowOff>120650</xdr:rowOff>
    </xdr:from>
    <xdr:to>
      <xdr:col>24</xdr:col>
      <xdr:colOff>292100</xdr:colOff>
      <xdr:row>27</xdr:row>
      <xdr:rowOff>25400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762000</xdr:colOff>
      <xdr:row>30</xdr:row>
      <xdr:rowOff>25400</xdr:rowOff>
    </xdr:from>
    <xdr:to>
      <xdr:col>23</xdr:col>
      <xdr:colOff>190500</xdr:colOff>
      <xdr:row>44</xdr:row>
      <xdr:rowOff>101600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0.77344</cdr:x>
      <cdr:y>0.73119</cdr:y>
    </cdr:from>
    <cdr:to>
      <cdr:x>1</cdr:x>
      <cdr:y>0.80873</cdr:y>
    </cdr:to>
    <cdr:pic>
      <cdr:nvPicPr>
        <cdr:cNvPr id="2" name="Picture 1" descr="MCSTR Grey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546850" y="3616960"/>
          <a:ext cx="1917700" cy="383540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146050</xdr:colOff>
      <xdr:row>0</xdr:row>
      <xdr:rowOff>133350</xdr:rowOff>
    </xdr:from>
    <xdr:to>
      <xdr:col>23</xdr:col>
      <xdr:colOff>355600</xdr:colOff>
      <xdr:row>19</xdr:row>
      <xdr:rowOff>25400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190500</xdr:colOff>
      <xdr:row>24</xdr:row>
      <xdr:rowOff>139700</xdr:rowOff>
    </xdr:from>
    <xdr:to>
      <xdr:col>20</xdr:col>
      <xdr:colOff>635000</xdr:colOff>
      <xdr:row>39</xdr:row>
      <xdr:rowOff>25400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0.77344</cdr:x>
      <cdr:y>0.73592</cdr:y>
    </cdr:from>
    <cdr:to>
      <cdr:x>1</cdr:x>
      <cdr:y>0.81287</cdr:y>
    </cdr:to>
    <cdr:pic>
      <cdr:nvPicPr>
        <cdr:cNvPr id="2" name="Picture 1" descr="MCSTR Grey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546822" y="3864622"/>
          <a:ext cx="1917728" cy="404099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cstr.net/UTz3eZ" TargetMode="External"/><Relationship Id="rId4" Type="http://schemas.openxmlformats.org/officeDocument/2006/relationships/drawing" Target="../drawings/drawing1.xml"/><Relationship Id="rId1" Type="http://schemas.openxmlformats.org/officeDocument/2006/relationships/hyperlink" Target="http://mcstr.net/UTz3eZ" TargetMode="External"/><Relationship Id="rId2" Type="http://schemas.openxmlformats.org/officeDocument/2006/relationships/hyperlink" Target="http://mcstr.net/UTz3e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8"/>
  <sheetViews>
    <sheetView tabSelected="1" workbookViewId="0">
      <selection activeCell="I28" sqref="I28"/>
    </sheetView>
  </sheetViews>
  <sheetFormatPr baseColWidth="10" defaultRowHeight="15" x14ac:dyDescent="0"/>
  <sheetData>
    <row r="2" spans="2:6">
      <c r="B2" s="23"/>
      <c r="C2" s="23"/>
      <c r="D2" s="23"/>
      <c r="E2" s="23"/>
      <c r="F2" s="23"/>
    </row>
    <row r="3" spans="2:6">
      <c r="B3" s="25" t="s">
        <v>159</v>
      </c>
      <c r="C3" s="26"/>
      <c r="D3" s="26"/>
      <c r="E3" s="26"/>
      <c r="F3" s="26"/>
    </row>
    <row r="4" spans="2:6">
      <c r="B4" s="26"/>
      <c r="C4" s="26"/>
      <c r="D4" s="26"/>
      <c r="E4" s="26"/>
      <c r="F4" s="26"/>
    </row>
    <row r="5" spans="2:6">
      <c r="B5" s="23"/>
      <c r="C5" s="23"/>
      <c r="D5" s="23"/>
      <c r="E5" s="23"/>
      <c r="F5" s="23"/>
    </row>
    <row r="6" spans="2:6" ht="15" customHeight="1">
      <c r="B6" s="27" t="s">
        <v>160</v>
      </c>
      <c r="C6" s="27"/>
      <c r="D6" s="27"/>
      <c r="E6" s="27"/>
      <c r="F6" s="27"/>
    </row>
    <row r="7" spans="2:6" ht="15" customHeight="1">
      <c r="B7" s="27"/>
      <c r="C7" s="27"/>
      <c r="D7" s="27"/>
      <c r="E7" s="27"/>
      <c r="F7" s="27"/>
    </row>
    <row r="8" spans="2:6" ht="15" customHeight="1">
      <c r="B8" s="27"/>
      <c r="C8" s="27"/>
      <c r="D8" s="27"/>
      <c r="E8" s="27"/>
      <c r="F8" s="27"/>
    </row>
    <row r="9" spans="2:6" ht="15" customHeight="1">
      <c r="B9" s="27"/>
      <c r="C9" s="27"/>
      <c r="D9" s="27"/>
      <c r="E9" s="27"/>
      <c r="F9" s="27"/>
    </row>
    <row r="10" spans="2:6" ht="15" customHeight="1">
      <c r="B10" s="27"/>
      <c r="C10" s="27"/>
      <c r="D10" s="27"/>
      <c r="E10" s="27"/>
      <c r="F10" s="27"/>
    </row>
    <row r="11" spans="2:6" ht="15" customHeight="1">
      <c r="B11" s="28"/>
      <c r="C11" s="28"/>
      <c r="D11" s="28"/>
      <c r="E11" s="28"/>
      <c r="F11" s="28"/>
    </row>
    <row r="12" spans="2:6" ht="15" customHeight="1">
      <c r="B12" s="28"/>
      <c r="C12" s="28"/>
      <c r="D12" s="28"/>
      <c r="E12" s="28"/>
      <c r="F12" s="28"/>
    </row>
    <row r="13" spans="2:6" ht="15" customHeight="1">
      <c r="B13" s="29" t="s">
        <v>161</v>
      </c>
      <c r="C13" s="29"/>
      <c r="D13" s="29"/>
      <c r="E13" s="32"/>
      <c r="F13" s="32"/>
    </row>
    <row r="14" spans="2:6">
      <c r="B14" s="29"/>
      <c r="C14" s="29"/>
      <c r="D14" s="29"/>
      <c r="E14" s="32"/>
      <c r="F14" s="32"/>
    </row>
    <row r="15" spans="2:6">
      <c r="B15" s="29"/>
      <c r="C15" s="29"/>
      <c r="D15" s="29"/>
      <c r="E15" s="32"/>
      <c r="F15" s="32"/>
    </row>
    <row r="16" spans="2:6">
      <c r="B16" s="32"/>
      <c r="C16" s="32"/>
      <c r="D16" s="32"/>
      <c r="E16" s="32"/>
      <c r="F16" s="32"/>
    </row>
    <row r="17" spans="2:6">
      <c r="B17" s="30" t="s">
        <v>170</v>
      </c>
      <c r="C17" s="23"/>
      <c r="D17" s="23"/>
      <c r="E17" s="23"/>
      <c r="F17" s="23"/>
    </row>
    <row r="18" spans="2:6">
      <c r="B18" s="30" t="s">
        <v>171</v>
      </c>
      <c r="C18" s="23"/>
      <c r="D18" s="23"/>
      <c r="E18" s="23"/>
      <c r="F18" s="23"/>
    </row>
    <row r="19" spans="2:6" ht="18">
      <c r="B19" s="30" t="s">
        <v>162</v>
      </c>
      <c r="C19" s="23"/>
      <c r="D19" s="24" t="s">
        <v>172</v>
      </c>
      <c r="E19" s="24"/>
      <c r="F19" s="24"/>
    </row>
    <row r="20" spans="2:6">
      <c r="B20" s="30" t="s">
        <v>163</v>
      </c>
      <c r="C20" s="23"/>
      <c r="D20" s="33" t="s">
        <v>173</v>
      </c>
      <c r="E20" s="33"/>
      <c r="F20" s="33"/>
    </row>
    <row r="21" spans="2:6">
      <c r="B21" s="30" t="s">
        <v>164</v>
      </c>
      <c r="C21" s="23"/>
      <c r="D21" s="30"/>
      <c r="E21" s="30"/>
      <c r="F21" s="30"/>
    </row>
    <row r="22" spans="2:6">
      <c r="B22" s="30" t="s">
        <v>165</v>
      </c>
      <c r="C22" s="23"/>
      <c r="D22" s="23"/>
      <c r="E22" s="23"/>
      <c r="F22" s="23"/>
    </row>
    <row r="23" spans="2:6">
      <c r="B23" s="30" t="s">
        <v>166</v>
      </c>
      <c r="C23" s="23"/>
      <c r="D23" s="23"/>
      <c r="E23" s="23"/>
      <c r="F23" s="23"/>
    </row>
    <row r="24" spans="2:6">
      <c r="B24" s="30" t="s">
        <v>167</v>
      </c>
      <c r="C24" s="31"/>
      <c r="D24" s="31"/>
      <c r="E24" s="31"/>
      <c r="F24" s="31"/>
    </row>
    <row r="25" spans="2:6">
      <c r="B25" s="30" t="s">
        <v>168</v>
      </c>
      <c r="C25" s="31"/>
      <c r="D25" s="31"/>
      <c r="E25" s="31"/>
      <c r="F25" s="31"/>
    </row>
    <row r="26" spans="2:6">
      <c r="B26" s="30" t="s">
        <v>169</v>
      </c>
      <c r="C26" s="31"/>
      <c r="D26" s="31"/>
      <c r="E26" s="34"/>
      <c r="F26" s="34"/>
    </row>
    <row r="27" spans="2:6">
      <c r="B27" s="31"/>
      <c r="C27" s="31"/>
      <c r="D27" s="31"/>
      <c r="E27" s="34"/>
      <c r="F27" s="34"/>
    </row>
    <row r="28" spans="2:6">
      <c r="B28" s="31"/>
      <c r="C28" s="31"/>
      <c r="D28" s="31"/>
      <c r="E28" s="34"/>
      <c r="F28" s="34"/>
    </row>
  </sheetData>
  <mergeCells count="5">
    <mergeCell ref="D19:F19"/>
    <mergeCell ref="D20:F20"/>
    <mergeCell ref="B3:F4"/>
    <mergeCell ref="B6:F10"/>
    <mergeCell ref="B13:D15"/>
  </mergeCells>
  <hyperlinks>
    <hyperlink ref="D20" r:id="rId1"/>
    <hyperlink ref="E20" r:id="rId2" display="http://mcstr.net/UTz3eZ"/>
    <hyperlink ref="F20" r:id="rId3" display="http://mcstr.net/UTz3eZ"/>
  </hyperlinks>
  <pageMargins left="0.75" right="0.75" top="1" bottom="1" header="0.5" footer="0.5"/>
  <pageSetup paperSize="9" orientation="portrait" horizontalDpi="4294967292" verticalDpi="4294967292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G30" sqref="G30"/>
    </sheetView>
  </sheetViews>
  <sheetFormatPr baseColWidth="10" defaultRowHeight="15" x14ac:dyDescent="0"/>
  <cols>
    <col min="3" max="3" width="13.5" bestFit="1" customWidth="1"/>
    <col min="4" max="4" width="11.1640625" bestFit="1" customWidth="1"/>
    <col min="5" max="5" width="18.33203125" bestFit="1" customWidth="1"/>
  </cols>
  <sheetData>
    <row r="1" spans="1:13" s="2" customFormat="1" ht="23">
      <c r="A1" s="5" t="s">
        <v>0</v>
      </c>
      <c r="B1" s="3">
        <v>29</v>
      </c>
      <c r="C1" s="3">
        <v>66</v>
      </c>
      <c r="D1" s="3"/>
      <c r="E1" s="3"/>
      <c r="F1" s="3"/>
      <c r="G1" s="3"/>
      <c r="H1" s="3"/>
      <c r="I1" s="3"/>
      <c r="J1" s="3"/>
      <c r="K1" s="3"/>
      <c r="L1" s="4"/>
      <c r="M1" s="4"/>
    </row>
    <row r="2" spans="1:13" s="2" customFormat="1" ht="23">
      <c r="A2" s="5" t="s">
        <v>33</v>
      </c>
      <c r="B2" s="6">
        <f>COUNTA(B5:B99)</f>
        <v>1</v>
      </c>
      <c r="C2" s="6">
        <f>COUNTA(C5:C99)</f>
        <v>9</v>
      </c>
      <c r="D2" s="6">
        <f>COUNTA(D5:D99)</f>
        <v>0</v>
      </c>
      <c r="E2" s="6">
        <f>COUNTA(E5:E99)</f>
        <v>0</v>
      </c>
      <c r="F2" s="6">
        <f>COUNTA(F5:F99)</f>
        <v>0</v>
      </c>
      <c r="G2" s="3"/>
      <c r="H2" s="3"/>
      <c r="I2" s="4"/>
      <c r="J2" s="4"/>
      <c r="K2" s="4"/>
      <c r="L2" s="4"/>
      <c r="M2" s="4"/>
    </row>
    <row r="3" spans="1:13" ht="23">
      <c r="A3" s="5" t="s">
        <v>91</v>
      </c>
      <c r="B3" s="6">
        <f>SUM(B2)</f>
        <v>1</v>
      </c>
      <c r="C3" s="6">
        <f>SUM($B2:C2)</f>
        <v>10</v>
      </c>
      <c r="D3" s="6">
        <f>SUM($B2:D2)</f>
        <v>10</v>
      </c>
      <c r="E3" s="6">
        <f>SUM($B2:E2)</f>
        <v>10</v>
      </c>
      <c r="F3" s="6">
        <f>SUM($B2:F2)</f>
        <v>10</v>
      </c>
    </row>
    <row r="4" spans="1:13" s="3" customFormat="1" ht="23">
      <c r="A4" s="3" t="s">
        <v>32</v>
      </c>
      <c r="B4" s="3">
        <v>1</v>
      </c>
      <c r="C4" s="3">
        <v>2</v>
      </c>
      <c r="D4" s="3">
        <v>3</v>
      </c>
      <c r="E4" s="3">
        <v>4</v>
      </c>
      <c r="F4" s="3">
        <v>5</v>
      </c>
    </row>
    <row r="5" spans="1:13">
      <c r="B5" t="s">
        <v>1</v>
      </c>
      <c r="C5" t="s">
        <v>6</v>
      </c>
    </row>
    <row r="6" spans="1:13">
      <c r="C6" t="s">
        <v>2</v>
      </c>
    </row>
    <row r="7" spans="1:13">
      <c r="C7" t="s">
        <v>4</v>
      </c>
      <c r="I7" s="7"/>
    </row>
    <row r="8" spans="1:13">
      <c r="C8" t="s">
        <v>5</v>
      </c>
      <c r="I8" s="7"/>
    </row>
    <row r="9" spans="1:13">
      <c r="C9" t="s">
        <v>18</v>
      </c>
      <c r="I9" s="7"/>
    </row>
    <row r="10" spans="1:13">
      <c r="C10" t="s">
        <v>7</v>
      </c>
      <c r="I10" s="7"/>
    </row>
    <row r="11" spans="1:13">
      <c r="C11" t="s">
        <v>29</v>
      </c>
      <c r="I11" s="7"/>
    </row>
    <row r="12" spans="1:13">
      <c r="C12" t="s">
        <v>31</v>
      </c>
      <c r="I12" s="7"/>
    </row>
    <row r="13" spans="1:13">
      <c r="C13" t="s">
        <v>3</v>
      </c>
      <c r="I13" s="7"/>
    </row>
    <row r="14" spans="1:13">
      <c r="I14" s="7"/>
    </row>
    <row r="15" spans="1:13">
      <c r="I15" s="7"/>
    </row>
    <row r="16" spans="1:13" ht="16">
      <c r="I16" s="8"/>
    </row>
    <row r="17" spans="9:9">
      <c r="I17" s="7"/>
    </row>
    <row r="18" spans="9:9">
      <c r="I18" s="7"/>
    </row>
    <row r="19" spans="9:9">
      <c r="I19" s="7"/>
    </row>
    <row r="20" spans="9:9">
      <c r="I20" s="7"/>
    </row>
    <row r="21" spans="9:9" ht="16">
      <c r="I21" s="8"/>
    </row>
    <row r="22" spans="9:9" ht="16">
      <c r="I22" s="8"/>
    </row>
    <row r="23" spans="9:9">
      <c r="I23" s="7"/>
    </row>
    <row r="24" spans="9:9">
      <c r="I24" s="7"/>
    </row>
    <row r="25" spans="9:9" ht="16">
      <c r="I25" s="8"/>
    </row>
    <row r="26" spans="9:9">
      <c r="I26" s="7"/>
    </row>
    <row r="27" spans="9:9" ht="16">
      <c r="I27" s="8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K30" sqref="K30"/>
    </sheetView>
  </sheetViews>
  <sheetFormatPr baseColWidth="10" defaultRowHeight="15" x14ac:dyDescent="0"/>
  <cols>
    <col min="3" max="3" width="13.5" bestFit="1" customWidth="1"/>
    <col min="4" max="4" width="11.1640625" bestFit="1" customWidth="1"/>
    <col min="5" max="5" width="18.33203125" bestFit="1" customWidth="1"/>
  </cols>
  <sheetData>
    <row r="1" spans="1:13" s="2" customFormat="1" ht="23">
      <c r="A1" s="5" t="s">
        <v>0</v>
      </c>
      <c r="B1" s="3">
        <v>9</v>
      </c>
      <c r="C1" s="3">
        <v>23</v>
      </c>
      <c r="D1" s="3">
        <v>57</v>
      </c>
      <c r="E1" s="3">
        <v>58</v>
      </c>
      <c r="F1" s="3">
        <v>65</v>
      </c>
      <c r="G1" s="3">
        <v>86</v>
      </c>
      <c r="H1" s="3"/>
      <c r="I1" s="3"/>
      <c r="J1" s="3"/>
      <c r="K1" s="3"/>
      <c r="L1" s="4"/>
      <c r="M1" s="4"/>
    </row>
    <row r="2" spans="1:13" s="2" customFormat="1" ht="23">
      <c r="A2" s="5" t="s">
        <v>33</v>
      </c>
      <c r="B2" s="6">
        <f t="shared" ref="B2:G2" si="0">COUNTA(B5:B99)</f>
        <v>1</v>
      </c>
      <c r="C2" s="6">
        <f t="shared" si="0"/>
        <v>25</v>
      </c>
      <c r="D2" s="6">
        <f t="shared" si="0"/>
        <v>1</v>
      </c>
      <c r="E2" s="6">
        <f t="shared" si="0"/>
        <v>12</v>
      </c>
      <c r="F2" s="6">
        <f t="shared" si="0"/>
        <v>6</v>
      </c>
      <c r="G2" s="6">
        <f t="shared" si="0"/>
        <v>8</v>
      </c>
      <c r="H2" s="3"/>
      <c r="I2" s="4"/>
      <c r="J2" s="4"/>
      <c r="K2" s="4"/>
      <c r="L2" s="4"/>
      <c r="M2" s="4"/>
    </row>
    <row r="3" spans="1:13" ht="23">
      <c r="A3" s="5" t="s">
        <v>91</v>
      </c>
      <c r="B3" s="6">
        <f>SUM(B2)</f>
        <v>1</v>
      </c>
      <c r="C3" s="6">
        <f>SUM($B2:C2)</f>
        <v>26</v>
      </c>
      <c r="D3" s="6">
        <f>SUM($B2:D2)</f>
        <v>27</v>
      </c>
      <c r="E3" s="6">
        <f>SUM($B2:E2)</f>
        <v>39</v>
      </c>
      <c r="F3" s="6">
        <f>SUM($B2:F2)</f>
        <v>45</v>
      </c>
      <c r="G3" s="6">
        <f>SUM($B2:G2)</f>
        <v>53</v>
      </c>
    </row>
    <row r="4" spans="1:13" s="3" customFormat="1" ht="23">
      <c r="A4" s="3" t="s">
        <v>32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</row>
    <row r="5" spans="1:13">
      <c r="B5" t="s">
        <v>1</v>
      </c>
      <c r="C5" t="s">
        <v>6</v>
      </c>
      <c r="D5" t="s">
        <v>7</v>
      </c>
      <c r="E5" t="s">
        <v>8</v>
      </c>
      <c r="F5" t="s">
        <v>41</v>
      </c>
      <c r="G5" t="s">
        <v>119</v>
      </c>
    </row>
    <row r="6" spans="1:13">
      <c r="C6" t="s">
        <v>10</v>
      </c>
      <c r="E6" t="s">
        <v>101</v>
      </c>
      <c r="F6" t="s">
        <v>126</v>
      </c>
      <c r="G6" t="s">
        <v>39</v>
      </c>
    </row>
    <row r="7" spans="1:13">
      <c r="C7" t="s">
        <v>11</v>
      </c>
      <c r="E7" t="s">
        <v>46</v>
      </c>
      <c r="F7" t="s">
        <v>14</v>
      </c>
      <c r="G7" t="s">
        <v>40</v>
      </c>
      <c r="I7" s="7"/>
    </row>
    <row r="8" spans="1:13">
      <c r="C8" s="12" t="s">
        <v>2</v>
      </c>
      <c r="E8" t="s">
        <v>79</v>
      </c>
      <c r="F8" t="s">
        <v>92</v>
      </c>
      <c r="G8" t="s">
        <v>125</v>
      </c>
      <c r="I8" s="7"/>
    </row>
    <row r="9" spans="1:13">
      <c r="C9" t="s">
        <v>12</v>
      </c>
      <c r="E9" t="s">
        <v>133</v>
      </c>
      <c r="F9" t="s">
        <v>20</v>
      </c>
      <c r="G9" t="s">
        <v>102</v>
      </c>
      <c r="I9" s="7"/>
    </row>
    <row r="10" spans="1:13">
      <c r="C10" t="s">
        <v>13</v>
      </c>
      <c r="E10" t="s">
        <v>51</v>
      </c>
      <c r="F10" t="s">
        <v>103</v>
      </c>
      <c r="G10" t="s">
        <v>58</v>
      </c>
      <c r="I10" s="7"/>
    </row>
    <row r="11" spans="1:13">
      <c r="C11" t="s">
        <v>15</v>
      </c>
      <c r="E11" t="s">
        <v>56</v>
      </c>
      <c r="G11" t="s">
        <v>61</v>
      </c>
      <c r="I11" s="7"/>
    </row>
    <row r="12" spans="1:13">
      <c r="C12" t="s">
        <v>4</v>
      </c>
      <c r="E12" t="s">
        <v>9</v>
      </c>
      <c r="G12" t="s">
        <v>135</v>
      </c>
      <c r="I12" s="7"/>
    </row>
    <row r="13" spans="1:13">
      <c r="C13" t="s">
        <v>5</v>
      </c>
      <c r="E13" t="s">
        <v>59</v>
      </c>
      <c r="I13" s="7"/>
    </row>
    <row r="14" spans="1:13">
      <c r="C14" t="s">
        <v>96</v>
      </c>
      <c r="E14" t="s">
        <v>60</v>
      </c>
      <c r="I14" s="7"/>
    </row>
    <row r="15" spans="1:13">
      <c r="C15" t="s">
        <v>16</v>
      </c>
      <c r="E15" t="s">
        <v>62</v>
      </c>
      <c r="I15" s="7"/>
    </row>
    <row r="16" spans="1:13" ht="16">
      <c r="C16" t="s">
        <v>131</v>
      </c>
      <c r="E16" t="s">
        <v>134</v>
      </c>
      <c r="I16" s="8"/>
    </row>
    <row r="17" spans="3:9">
      <c r="C17" t="s">
        <v>17</v>
      </c>
      <c r="I17" s="7"/>
    </row>
    <row r="18" spans="3:9">
      <c r="C18" t="s">
        <v>18</v>
      </c>
      <c r="I18" s="7"/>
    </row>
    <row r="19" spans="3:9">
      <c r="C19" t="s">
        <v>21</v>
      </c>
      <c r="I19" s="7"/>
    </row>
    <row r="20" spans="3:9">
      <c r="C20" t="s">
        <v>93</v>
      </c>
      <c r="I20" s="7"/>
    </row>
    <row r="21" spans="3:9" ht="16">
      <c r="C21" t="s">
        <v>22</v>
      </c>
      <c r="I21" s="8"/>
    </row>
    <row r="22" spans="3:9" ht="16">
      <c r="C22" t="s">
        <v>23</v>
      </c>
      <c r="I22" s="8"/>
    </row>
    <row r="23" spans="3:9">
      <c r="C23" t="s">
        <v>24</v>
      </c>
      <c r="I23" s="7"/>
    </row>
    <row r="24" spans="3:9">
      <c r="C24" t="s">
        <v>25</v>
      </c>
      <c r="I24" s="7"/>
    </row>
    <row r="25" spans="3:9" ht="16">
      <c r="C25" t="s">
        <v>26</v>
      </c>
      <c r="I25" s="8"/>
    </row>
    <row r="26" spans="3:9">
      <c r="C26" t="s">
        <v>29</v>
      </c>
      <c r="I26" s="7"/>
    </row>
    <row r="27" spans="3:9" ht="16">
      <c r="C27" t="s">
        <v>30</v>
      </c>
      <c r="I27" s="8"/>
    </row>
    <row r="28" spans="3:9">
      <c r="C28" t="s">
        <v>31</v>
      </c>
    </row>
    <row r="29" spans="3:9">
      <c r="C29" t="s">
        <v>3</v>
      </c>
    </row>
  </sheetData>
  <sortState ref="G5:G12">
    <sortCondition ref="G5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I34" sqref="I34"/>
    </sheetView>
  </sheetViews>
  <sheetFormatPr baseColWidth="10" defaultRowHeight="15" x14ac:dyDescent="0"/>
  <cols>
    <col min="3" max="3" width="13.5" bestFit="1" customWidth="1"/>
    <col min="4" max="4" width="11.1640625" bestFit="1" customWidth="1"/>
    <col min="5" max="5" width="18.33203125" bestFit="1" customWidth="1"/>
  </cols>
  <sheetData>
    <row r="1" spans="1:13" s="2" customFormat="1" ht="23">
      <c r="A1" s="5" t="s">
        <v>0</v>
      </c>
      <c r="B1" s="3">
        <v>9</v>
      </c>
      <c r="C1" s="3">
        <v>16</v>
      </c>
      <c r="D1" s="3">
        <v>44</v>
      </c>
      <c r="E1" s="3">
        <v>51</v>
      </c>
      <c r="F1" s="3">
        <v>59</v>
      </c>
      <c r="G1" s="3">
        <v>65</v>
      </c>
      <c r="H1" s="3">
        <v>66</v>
      </c>
      <c r="I1" s="3">
        <v>79</v>
      </c>
      <c r="J1" s="3">
        <v>83</v>
      </c>
      <c r="K1" s="3"/>
      <c r="L1" s="4"/>
      <c r="M1" s="4"/>
    </row>
    <row r="2" spans="1:13" s="2" customFormat="1" ht="23">
      <c r="A2" s="5" t="s">
        <v>33</v>
      </c>
      <c r="B2" s="6">
        <f t="shared" ref="B2:G2" si="0">COUNTA(B5:B99)</f>
        <v>10</v>
      </c>
      <c r="C2" s="6">
        <f t="shared" si="0"/>
        <v>25</v>
      </c>
      <c r="D2" s="6">
        <f t="shared" si="0"/>
        <v>12</v>
      </c>
      <c r="E2" s="6">
        <f t="shared" si="0"/>
        <v>9</v>
      </c>
      <c r="F2" s="6">
        <f t="shared" si="0"/>
        <v>1</v>
      </c>
      <c r="G2" s="6">
        <f t="shared" si="0"/>
        <v>23</v>
      </c>
      <c r="H2" s="6">
        <f t="shared" ref="H2:I2" si="1">COUNTA(H5:H99)</f>
        <v>7</v>
      </c>
      <c r="I2" s="6">
        <f t="shared" si="1"/>
        <v>1</v>
      </c>
      <c r="J2" s="6">
        <f t="shared" ref="J2" si="2">COUNTA(J5:J99)</f>
        <v>2</v>
      </c>
      <c r="K2" s="6"/>
      <c r="L2" s="4"/>
      <c r="M2" s="4"/>
    </row>
    <row r="3" spans="1:13" ht="23">
      <c r="A3" s="5" t="s">
        <v>91</v>
      </c>
      <c r="B3" s="6">
        <f>SUM(B2)</f>
        <v>10</v>
      </c>
      <c r="C3" s="6">
        <f>SUM($B2:C2)</f>
        <v>35</v>
      </c>
      <c r="D3" s="6">
        <f>SUM($B2:D2)</f>
        <v>47</v>
      </c>
      <c r="E3" s="6">
        <f>SUM($B2:E2)</f>
        <v>56</v>
      </c>
      <c r="F3" s="6">
        <f>SUM($B2:F2)</f>
        <v>57</v>
      </c>
      <c r="G3" s="6">
        <f>SUM($B2:G2)</f>
        <v>80</v>
      </c>
      <c r="H3" s="6">
        <f>SUM($B2:H2)</f>
        <v>87</v>
      </c>
      <c r="I3" s="6">
        <f>SUM($B2:I2)</f>
        <v>88</v>
      </c>
      <c r="J3" s="6">
        <f>SUM($B2:J2)</f>
        <v>90</v>
      </c>
      <c r="K3" s="6"/>
    </row>
    <row r="4" spans="1:13" s="3" customFormat="1" ht="23">
      <c r="A4" s="3" t="s">
        <v>32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</row>
    <row r="5" spans="1:13">
      <c r="B5" t="s">
        <v>6</v>
      </c>
      <c r="C5" t="s">
        <v>10</v>
      </c>
      <c r="D5" t="s">
        <v>79</v>
      </c>
      <c r="E5" t="s">
        <v>125</v>
      </c>
      <c r="F5" t="s">
        <v>62</v>
      </c>
      <c r="G5" t="s">
        <v>119</v>
      </c>
      <c r="H5" t="s">
        <v>37</v>
      </c>
      <c r="I5" t="s">
        <v>58</v>
      </c>
      <c r="J5" t="s">
        <v>106</v>
      </c>
    </row>
    <row r="6" spans="1:13">
      <c r="B6" t="s">
        <v>2</v>
      </c>
      <c r="C6" t="s">
        <v>11</v>
      </c>
      <c r="D6" t="s">
        <v>136</v>
      </c>
      <c r="E6" t="s">
        <v>14</v>
      </c>
      <c r="G6" t="s">
        <v>138</v>
      </c>
      <c r="H6" t="s">
        <v>67</v>
      </c>
      <c r="J6" t="s">
        <v>56</v>
      </c>
    </row>
    <row r="7" spans="1:13">
      <c r="B7" t="s">
        <v>4</v>
      </c>
      <c r="C7" t="s">
        <v>95</v>
      </c>
      <c r="D7" t="s">
        <v>126</v>
      </c>
      <c r="E7" t="s">
        <v>101</v>
      </c>
      <c r="G7" t="s">
        <v>38</v>
      </c>
      <c r="H7" t="s">
        <v>48</v>
      </c>
      <c r="I7" s="7"/>
    </row>
    <row r="8" spans="1:13">
      <c r="B8" t="s">
        <v>5</v>
      </c>
      <c r="C8" s="12" t="s">
        <v>12</v>
      </c>
      <c r="D8" t="s">
        <v>42</v>
      </c>
      <c r="E8" t="s">
        <v>46</v>
      </c>
      <c r="G8" t="s">
        <v>65</v>
      </c>
      <c r="H8" t="s">
        <v>49</v>
      </c>
      <c r="I8" s="7"/>
    </row>
    <row r="9" spans="1:13">
      <c r="B9" t="s">
        <v>8</v>
      </c>
      <c r="C9" t="s">
        <v>13</v>
      </c>
      <c r="D9" t="s">
        <v>109</v>
      </c>
      <c r="E9" t="s">
        <v>92</v>
      </c>
      <c r="G9" t="s">
        <v>39</v>
      </c>
      <c r="H9" t="s">
        <v>57</v>
      </c>
      <c r="I9" s="7"/>
    </row>
    <row r="10" spans="1:13">
      <c r="B10" t="s">
        <v>7</v>
      </c>
      <c r="C10" t="s">
        <v>15</v>
      </c>
      <c r="D10" t="s">
        <v>100</v>
      </c>
      <c r="E10" t="s">
        <v>20</v>
      </c>
      <c r="G10" t="s">
        <v>139</v>
      </c>
      <c r="H10" t="s">
        <v>83</v>
      </c>
      <c r="I10" s="7"/>
    </row>
    <row r="11" spans="1:13">
      <c r="B11" t="s">
        <v>9</v>
      </c>
      <c r="C11" t="s">
        <v>96</v>
      </c>
      <c r="D11" t="s">
        <v>97</v>
      </c>
      <c r="E11" t="s">
        <v>53</v>
      </c>
      <c r="G11" t="s">
        <v>40</v>
      </c>
      <c r="H11" t="s">
        <v>85</v>
      </c>
      <c r="I11" s="7"/>
    </row>
    <row r="12" spans="1:13">
      <c r="B12" t="s">
        <v>31</v>
      </c>
      <c r="C12" t="s">
        <v>16</v>
      </c>
      <c r="D12" t="s">
        <v>51</v>
      </c>
      <c r="E12" t="s">
        <v>84</v>
      </c>
      <c r="G12" t="s">
        <v>82</v>
      </c>
      <c r="I12" s="7"/>
    </row>
    <row r="13" spans="1:13">
      <c r="B13" t="s">
        <v>123</v>
      </c>
      <c r="C13" t="s">
        <v>131</v>
      </c>
      <c r="D13" t="s">
        <v>54</v>
      </c>
      <c r="E13" t="s">
        <v>103</v>
      </c>
      <c r="G13" t="s">
        <v>140</v>
      </c>
      <c r="I13" s="7"/>
    </row>
    <row r="14" spans="1:13">
      <c r="B14" t="s">
        <v>124</v>
      </c>
      <c r="C14" t="s">
        <v>17</v>
      </c>
      <c r="D14" t="s">
        <v>137</v>
      </c>
      <c r="G14" t="s">
        <v>43</v>
      </c>
      <c r="I14" s="7"/>
    </row>
    <row r="15" spans="1:13">
      <c r="C15" t="s">
        <v>18</v>
      </c>
      <c r="D15" t="s">
        <v>122</v>
      </c>
      <c r="G15" t="s">
        <v>141</v>
      </c>
      <c r="I15" s="7"/>
    </row>
    <row r="16" spans="1:13" ht="16">
      <c r="C16" t="s">
        <v>19</v>
      </c>
      <c r="D16" t="s">
        <v>80</v>
      </c>
      <c r="G16" t="s">
        <v>142</v>
      </c>
      <c r="I16" s="8"/>
    </row>
    <row r="17" spans="3:9">
      <c r="C17" t="s">
        <v>21</v>
      </c>
      <c r="G17" t="s">
        <v>47</v>
      </c>
      <c r="I17" s="7"/>
    </row>
    <row r="18" spans="3:9">
      <c r="C18" t="s">
        <v>133</v>
      </c>
      <c r="G18" t="s">
        <v>69</v>
      </c>
      <c r="I18" s="7"/>
    </row>
    <row r="19" spans="3:9">
      <c r="C19" t="s">
        <v>93</v>
      </c>
      <c r="G19" t="s">
        <v>70</v>
      </c>
      <c r="I19" s="7"/>
    </row>
    <row r="20" spans="3:9">
      <c r="C20" t="s">
        <v>22</v>
      </c>
      <c r="G20" t="s">
        <v>98</v>
      </c>
      <c r="I20" s="7"/>
    </row>
    <row r="21" spans="3:9" ht="16">
      <c r="C21" t="s">
        <v>23</v>
      </c>
      <c r="G21" t="s">
        <v>143</v>
      </c>
      <c r="I21" s="8"/>
    </row>
    <row r="22" spans="3:9" ht="16">
      <c r="C22" t="s">
        <v>24</v>
      </c>
      <c r="G22" t="s">
        <v>72</v>
      </c>
      <c r="I22" s="8"/>
    </row>
    <row r="23" spans="3:9">
      <c r="C23" t="s">
        <v>25</v>
      </c>
      <c r="G23" t="s">
        <v>73</v>
      </c>
      <c r="I23" s="7"/>
    </row>
    <row r="24" spans="3:9">
      <c r="C24" t="s">
        <v>26</v>
      </c>
      <c r="G24" t="s">
        <v>102</v>
      </c>
      <c r="I24" s="7"/>
    </row>
    <row r="25" spans="3:9" ht="16">
      <c r="C25" t="s">
        <v>94</v>
      </c>
      <c r="G25" t="s">
        <v>61</v>
      </c>
      <c r="I25" s="8"/>
    </row>
    <row r="26" spans="3:9">
      <c r="C26" t="s">
        <v>28</v>
      </c>
      <c r="G26" t="s">
        <v>76</v>
      </c>
      <c r="I26" s="7"/>
    </row>
    <row r="27" spans="3:9" ht="16">
      <c r="C27" t="s">
        <v>29</v>
      </c>
      <c r="G27" t="s">
        <v>78</v>
      </c>
      <c r="I27" s="8"/>
    </row>
    <row r="28" spans="3:9">
      <c r="C28" t="s">
        <v>30</v>
      </c>
    </row>
    <row r="29" spans="3:9">
      <c r="C29" t="s">
        <v>99</v>
      </c>
    </row>
  </sheetData>
  <sortState ref="B5:B14">
    <sortCondition ref="B5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K20" sqref="K20"/>
    </sheetView>
  </sheetViews>
  <sheetFormatPr baseColWidth="10" defaultRowHeight="15" x14ac:dyDescent="0"/>
  <sheetData>
    <row r="1" spans="1:12" ht="23">
      <c r="A1" s="5" t="s">
        <v>0</v>
      </c>
      <c r="B1" s="3">
        <v>10</v>
      </c>
      <c r="C1" s="3">
        <v>24</v>
      </c>
      <c r="D1" s="3">
        <v>45</v>
      </c>
      <c r="E1" s="3">
        <v>47</v>
      </c>
      <c r="F1" s="3">
        <v>50</v>
      </c>
      <c r="G1" s="3">
        <v>52</v>
      </c>
      <c r="H1" s="3">
        <v>59</v>
      </c>
      <c r="I1" s="3"/>
      <c r="J1" s="3"/>
      <c r="K1" s="3"/>
      <c r="L1" s="4"/>
    </row>
    <row r="2" spans="1:12" ht="23">
      <c r="A2" s="5" t="s">
        <v>33</v>
      </c>
      <c r="B2" s="6">
        <f t="shared" ref="B2" si="0">COUNTA(B5:B100)</f>
        <v>34</v>
      </c>
      <c r="C2" s="6">
        <f t="shared" ref="C2" si="1">COUNTA(C5:C100)</f>
        <v>1</v>
      </c>
      <c r="D2" s="6">
        <f>COUNTA(D5:D100)</f>
        <v>3</v>
      </c>
      <c r="E2" s="6">
        <f>COUNTA(E5:E100)</f>
        <v>1</v>
      </c>
      <c r="F2" s="6">
        <f>COUNTA(F5:F100)</f>
        <v>1</v>
      </c>
      <c r="G2" s="6">
        <f>COUNTA(G5:G100)</f>
        <v>3</v>
      </c>
      <c r="H2" s="6">
        <f>COUNTA(H5:H100)</f>
        <v>1</v>
      </c>
      <c r="I2" s="6"/>
      <c r="J2" s="6"/>
      <c r="K2" s="6"/>
      <c r="L2" s="4"/>
    </row>
    <row r="3" spans="1:12" ht="23">
      <c r="A3" s="5" t="s">
        <v>91</v>
      </c>
      <c r="B3" s="6">
        <f>SUM(B2)</f>
        <v>34</v>
      </c>
      <c r="C3" s="6">
        <f>SUM($B2:C2)</f>
        <v>35</v>
      </c>
      <c r="D3" s="6">
        <f>SUM($B2:D2)</f>
        <v>38</v>
      </c>
      <c r="E3" s="6">
        <f>SUM($B2:E2)</f>
        <v>39</v>
      </c>
      <c r="F3" s="6">
        <f>SUM($B2:F2)</f>
        <v>40</v>
      </c>
      <c r="G3" s="6">
        <f>SUM($B2:G2)</f>
        <v>43</v>
      </c>
      <c r="H3" s="6">
        <f>SUM($B2:H2)</f>
        <v>44</v>
      </c>
      <c r="I3" s="6"/>
      <c r="J3" s="6"/>
      <c r="K3" s="6"/>
    </row>
    <row r="4" spans="1:12" ht="23">
      <c r="A4" s="3" t="s">
        <v>32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/>
      <c r="J4" s="3"/>
      <c r="K4" s="3"/>
      <c r="L4" s="3"/>
    </row>
    <row r="5" spans="1:12">
      <c r="B5" t="s">
        <v>1</v>
      </c>
      <c r="C5" t="s">
        <v>103</v>
      </c>
      <c r="D5" t="s">
        <v>41</v>
      </c>
      <c r="E5" t="s">
        <v>101</v>
      </c>
      <c r="F5" t="s">
        <v>85</v>
      </c>
      <c r="G5" t="s">
        <v>58</v>
      </c>
      <c r="H5" t="s">
        <v>155</v>
      </c>
    </row>
    <row r="6" spans="1:12">
      <c r="B6" t="s">
        <v>6</v>
      </c>
      <c r="D6" t="s">
        <v>51</v>
      </c>
      <c r="G6" t="s">
        <v>61</v>
      </c>
    </row>
    <row r="7" spans="1:12">
      <c r="B7" t="s">
        <v>10</v>
      </c>
      <c r="D7" t="s">
        <v>84</v>
      </c>
      <c r="G7" t="s">
        <v>39</v>
      </c>
      <c r="I7" s="7"/>
    </row>
    <row r="8" spans="1:12">
      <c r="B8" t="s">
        <v>11</v>
      </c>
      <c r="C8" s="12"/>
      <c r="I8" s="7"/>
    </row>
    <row r="9" spans="1:12">
      <c r="B9" t="s">
        <v>95</v>
      </c>
      <c r="I9" s="7"/>
    </row>
    <row r="10" spans="1:12">
      <c r="B10" t="s">
        <v>2</v>
      </c>
      <c r="I10" s="7"/>
    </row>
    <row r="11" spans="1:12">
      <c r="B11" t="s">
        <v>12</v>
      </c>
      <c r="I11" s="7"/>
    </row>
    <row r="12" spans="1:12">
      <c r="B12" t="s">
        <v>13</v>
      </c>
      <c r="I12" s="7"/>
    </row>
    <row r="13" spans="1:12">
      <c r="B13" t="s">
        <v>15</v>
      </c>
      <c r="I13" s="7"/>
    </row>
    <row r="14" spans="1:12">
      <c r="B14" t="s">
        <v>4</v>
      </c>
      <c r="I14" s="7"/>
    </row>
    <row r="15" spans="1:12">
      <c r="B15" t="s">
        <v>5</v>
      </c>
      <c r="I15" s="7"/>
    </row>
    <row r="16" spans="1:12" ht="16">
      <c r="B16" t="s">
        <v>8</v>
      </c>
      <c r="I16" s="8"/>
    </row>
    <row r="17" spans="2:9">
      <c r="B17" t="s">
        <v>16</v>
      </c>
      <c r="I17" s="7"/>
    </row>
    <row r="18" spans="2:9">
      <c r="B18" t="s">
        <v>131</v>
      </c>
      <c r="I18" s="7"/>
    </row>
    <row r="19" spans="2:9">
      <c r="B19" t="s">
        <v>17</v>
      </c>
      <c r="I19" s="7"/>
    </row>
    <row r="20" spans="2:9">
      <c r="B20" t="s">
        <v>18</v>
      </c>
      <c r="I20" s="7"/>
    </row>
    <row r="21" spans="2:9" ht="16">
      <c r="B21" t="s">
        <v>7</v>
      </c>
      <c r="I21" s="8"/>
    </row>
    <row r="22" spans="2:9" ht="16">
      <c r="B22" t="s">
        <v>132</v>
      </c>
      <c r="I22" s="8"/>
    </row>
    <row r="23" spans="2:9">
      <c r="B23" t="s">
        <v>19</v>
      </c>
      <c r="I23" s="7"/>
    </row>
    <row r="24" spans="2:9">
      <c r="B24" t="s">
        <v>21</v>
      </c>
      <c r="I24" s="7"/>
    </row>
    <row r="25" spans="2:9" ht="16">
      <c r="B25" t="s">
        <v>22</v>
      </c>
      <c r="I25" s="8"/>
    </row>
    <row r="26" spans="2:9">
      <c r="B26" t="s">
        <v>23</v>
      </c>
      <c r="I26" s="7"/>
    </row>
    <row r="27" spans="2:9" ht="16">
      <c r="B27" t="s">
        <v>24</v>
      </c>
      <c r="I27" s="8"/>
    </row>
    <row r="28" spans="2:9">
      <c r="B28" t="s">
        <v>25</v>
      </c>
    </row>
    <row r="29" spans="2:9">
      <c r="B29" t="s">
        <v>26</v>
      </c>
    </row>
    <row r="30" spans="2:9">
      <c r="B30" t="s">
        <v>144</v>
      </c>
    </row>
    <row r="31" spans="2:9">
      <c r="B31" t="s">
        <v>99</v>
      </c>
    </row>
    <row r="32" spans="2:9">
      <c r="B32" t="s">
        <v>94</v>
      </c>
    </row>
    <row r="33" spans="2:2">
      <c r="B33" t="s">
        <v>28</v>
      </c>
    </row>
    <row r="34" spans="2:2">
      <c r="B34" t="s">
        <v>9</v>
      </c>
    </row>
    <row r="35" spans="2:2">
      <c r="B35" t="s">
        <v>29</v>
      </c>
    </row>
    <row r="36" spans="2:2">
      <c r="B36" t="s">
        <v>30</v>
      </c>
    </row>
    <row r="37" spans="2:2">
      <c r="B37" t="s">
        <v>31</v>
      </c>
    </row>
    <row r="38" spans="2:2">
      <c r="B38" t="s">
        <v>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37"/>
  <sheetViews>
    <sheetView topLeftCell="S1" workbookViewId="0">
      <selection activeCell="Z22" sqref="Z22"/>
    </sheetView>
  </sheetViews>
  <sheetFormatPr baseColWidth="10" defaultRowHeight="15" x14ac:dyDescent="0"/>
  <sheetData>
    <row r="4" spans="1:11">
      <c r="A4" s="10" t="s">
        <v>114</v>
      </c>
      <c r="B4" s="10">
        <f>'iPhone 5'!B1</f>
        <v>9</v>
      </c>
      <c r="C4" s="10">
        <f>'iPhone 5'!C1</f>
        <v>16</v>
      </c>
      <c r="D4" s="10">
        <f>'iPhone 5'!E1</f>
        <v>86</v>
      </c>
      <c r="E4" s="10">
        <f>'iPhone 5'!F1</f>
        <v>93</v>
      </c>
      <c r="F4" s="10">
        <f>'iPhone 5'!G1</f>
        <v>100</v>
      </c>
      <c r="G4" s="10">
        <f>'iPhone 5'!H1</f>
        <v>110</v>
      </c>
      <c r="H4" s="10"/>
    </row>
    <row r="5" spans="1:11">
      <c r="A5" s="11" t="s">
        <v>130</v>
      </c>
      <c r="B5" s="10">
        <f>'iPhone 5'!B3</f>
        <v>9</v>
      </c>
      <c r="C5" s="10">
        <f>'iPhone 5'!C3</f>
        <v>31</v>
      </c>
      <c r="D5" s="10">
        <f>'iPhone 5'!E3</f>
        <v>33</v>
      </c>
      <c r="E5" s="10">
        <f>'iPhone 5'!F3</f>
        <v>66</v>
      </c>
      <c r="F5" s="10">
        <f>'iPhone 5'!G3</f>
        <v>86</v>
      </c>
      <c r="G5" s="10">
        <f>'iPhone 5'!H3</f>
        <v>101</v>
      </c>
      <c r="H5" s="10"/>
    </row>
    <row r="6" spans="1:11">
      <c r="A6" t="s">
        <v>115</v>
      </c>
      <c r="B6">
        <f>'iPhone 4S'!B1</f>
        <v>10</v>
      </c>
      <c r="C6">
        <f>'iPhone 4S'!C1</f>
        <v>24</v>
      </c>
      <c r="D6">
        <f>'iPhone 4S'!D1</f>
        <v>38</v>
      </c>
      <c r="E6">
        <f>'iPhone 4S'!E1</f>
        <v>52</v>
      </c>
      <c r="F6">
        <f>'iPhone 4S'!F1</f>
        <v>73</v>
      </c>
      <c r="G6">
        <f>'iPhone 4S'!G1</f>
        <v>101</v>
      </c>
      <c r="K6" s="21" t="s">
        <v>153</v>
      </c>
    </row>
    <row r="7" spans="1:11">
      <c r="A7" s="9" t="s">
        <v>130</v>
      </c>
      <c r="B7">
        <f>'iPhone 4S'!B3</f>
        <v>7</v>
      </c>
      <c r="C7">
        <f>'iPhone 4S'!C3</f>
        <v>29</v>
      </c>
      <c r="D7">
        <f>'iPhone 4S'!D3</f>
        <v>44</v>
      </c>
      <c r="E7">
        <f>'iPhone 4S'!E3</f>
        <v>47</v>
      </c>
      <c r="F7">
        <f>'iPhone 4S'!F3</f>
        <v>68</v>
      </c>
      <c r="G7">
        <f>'iPhone 4S'!G3</f>
        <v>95</v>
      </c>
      <c r="K7" s="14" t="s">
        <v>154</v>
      </c>
    </row>
    <row r="8" spans="1:11">
      <c r="A8" s="10" t="s">
        <v>116</v>
      </c>
      <c r="B8" s="10">
        <f>'iPhone 4'!B1</f>
        <v>17</v>
      </c>
      <c r="C8" s="10">
        <f>'iPhone 4'!C1</f>
        <v>53</v>
      </c>
      <c r="D8" s="10">
        <f>'iPhone 4'!D1</f>
        <v>133</v>
      </c>
      <c r="E8" s="10"/>
      <c r="F8" s="10"/>
      <c r="G8" s="10"/>
      <c r="H8" s="10"/>
    </row>
    <row r="9" spans="1:11">
      <c r="A9" s="11" t="s">
        <v>130</v>
      </c>
      <c r="B9" s="10">
        <f>'iPhone 4'!B3</f>
        <v>5</v>
      </c>
      <c r="C9" s="10">
        <f>'iPhone 4'!C3</f>
        <v>22</v>
      </c>
      <c r="D9" s="10">
        <f>'iPhone 4'!D3</f>
        <v>85</v>
      </c>
      <c r="E9" s="10"/>
      <c r="F9" s="10"/>
      <c r="G9" s="10"/>
      <c r="H9" s="10"/>
    </row>
    <row r="10" spans="1:11">
      <c r="A10" t="s">
        <v>117</v>
      </c>
      <c r="B10">
        <f>'iPhone 3GS'!B1</f>
        <v>11</v>
      </c>
      <c r="C10">
        <f>'iPhone 3GS'!C1</f>
        <v>18</v>
      </c>
      <c r="D10">
        <f>'iPhone 3GS'!D1</f>
        <v>31</v>
      </c>
      <c r="E10">
        <f>'iPhone 3GS'!E1</f>
        <v>62</v>
      </c>
    </row>
    <row r="11" spans="1:11">
      <c r="A11" s="9" t="s">
        <v>130</v>
      </c>
      <c r="B11">
        <f>'iPhone 3GS'!B3</f>
        <v>8</v>
      </c>
      <c r="C11">
        <f>'iPhone 3GS'!C3</f>
        <v>14</v>
      </c>
      <c r="D11">
        <f>'iPhone 3GS'!D3</f>
        <v>48</v>
      </c>
      <c r="E11">
        <f>'iPhone 3GS'!E3</f>
        <v>79</v>
      </c>
    </row>
    <row r="12" spans="1:11">
      <c r="A12" s="10" t="s">
        <v>118</v>
      </c>
      <c r="B12" s="10">
        <f>'iPhone 3G'!B1</f>
        <v>32</v>
      </c>
      <c r="C12" s="10">
        <f>'iPhone 3G'!C1</f>
        <v>38</v>
      </c>
      <c r="D12" s="10">
        <f>'iPhone 3G'!D1</f>
        <v>74</v>
      </c>
      <c r="E12" s="10"/>
      <c r="F12" s="10"/>
      <c r="G12" s="10"/>
      <c r="H12" s="10"/>
    </row>
    <row r="13" spans="1:11">
      <c r="A13" s="11" t="s">
        <v>130</v>
      </c>
      <c r="B13" s="10">
        <f>'iPhone 3G'!B3</f>
        <v>21</v>
      </c>
      <c r="C13" s="10">
        <f>'iPhone 3G'!C3</f>
        <v>22</v>
      </c>
      <c r="D13" s="10">
        <f>'iPhone 3G'!D3</f>
        <v>43</v>
      </c>
      <c r="E13" s="10"/>
      <c r="F13" s="10"/>
      <c r="G13" s="10"/>
      <c r="H13" s="10"/>
    </row>
    <row r="14" spans="1:11">
      <c r="A14" t="s">
        <v>63</v>
      </c>
      <c r="B14">
        <f>iPhone!B1</f>
        <v>25</v>
      </c>
    </row>
    <row r="15" spans="1:11">
      <c r="A15" s="9" t="s">
        <v>130</v>
      </c>
      <c r="B15">
        <f>iPhone!B3</f>
        <v>1</v>
      </c>
    </row>
    <row r="20" spans="1:14">
      <c r="A20" s="22" t="s">
        <v>114</v>
      </c>
      <c r="B20" t="s">
        <v>145</v>
      </c>
      <c r="C20">
        <f t="shared" ref="C20:C25" si="0">B4</f>
        <v>9</v>
      </c>
      <c r="D20">
        <f>E20</f>
        <v>16</v>
      </c>
      <c r="E20">
        <f t="shared" ref="E20:E25" si="1">C4</f>
        <v>16</v>
      </c>
      <c r="F20">
        <f>G20</f>
        <v>86</v>
      </c>
      <c r="G20">
        <f t="shared" ref="G20:G23" si="2">D4</f>
        <v>86</v>
      </c>
      <c r="H20">
        <f>I20</f>
        <v>93</v>
      </c>
      <c r="I20">
        <f>E4</f>
        <v>93</v>
      </c>
      <c r="J20">
        <f>K20</f>
        <v>100</v>
      </c>
      <c r="K20">
        <f>F4</f>
        <v>100</v>
      </c>
      <c r="L20" s="21">
        <f>G4</f>
        <v>110</v>
      </c>
    </row>
    <row r="21" spans="1:14">
      <c r="A21" s="22"/>
      <c r="B21" t="s">
        <v>130</v>
      </c>
      <c r="C21">
        <f t="shared" si="0"/>
        <v>9</v>
      </c>
      <c r="D21">
        <f>C21</f>
        <v>9</v>
      </c>
      <c r="E21">
        <f t="shared" si="1"/>
        <v>31</v>
      </c>
      <c r="F21">
        <f>E21</f>
        <v>31</v>
      </c>
      <c r="G21">
        <f t="shared" si="2"/>
        <v>33</v>
      </c>
      <c r="H21">
        <f>G21</f>
        <v>33</v>
      </c>
      <c r="I21">
        <f>E5</f>
        <v>66</v>
      </c>
      <c r="J21">
        <f>I21</f>
        <v>66</v>
      </c>
      <c r="K21">
        <f>F5</f>
        <v>86</v>
      </c>
      <c r="L21" s="21">
        <f>G5</f>
        <v>101</v>
      </c>
    </row>
    <row r="22" spans="1:14">
      <c r="A22" s="22" t="s">
        <v>115</v>
      </c>
      <c r="B22" t="s">
        <v>145</v>
      </c>
      <c r="C22">
        <f t="shared" si="0"/>
        <v>10</v>
      </c>
      <c r="D22">
        <f>E22</f>
        <v>24</v>
      </c>
      <c r="E22">
        <f t="shared" si="1"/>
        <v>24</v>
      </c>
      <c r="F22">
        <f>G22</f>
        <v>38</v>
      </c>
      <c r="G22">
        <f t="shared" si="2"/>
        <v>38</v>
      </c>
      <c r="H22">
        <f>I22</f>
        <v>52</v>
      </c>
      <c r="I22">
        <f>E6</f>
        <v>52</v>
      </c>
      <c r="J22">
        <f>K22</f>
        <v>73</v>
      </c>
      <c r="K22">
        <f>F6</f>
        <v>73</v>
      </c>
      <c r="L22">
        <f>M22</f>
        <v>101</v>
      </c>
      <c r="M22">
        <f>G6</f>
        <v>101</v>
      </c>
      <c r="N22" s="14">
        <v>110</v>
      </c>
    </row>
    <row r="23" spans="1:14">
      <c r="A23" s="22"/>
      <c r="B23" t="s">
        <v>130</v>
      </c>
      <c r="C23">
        <f t="shared" si="0"/>
        <v>7</v>
      </c>
      <c r="D23">
        <f>C23</f>
        <v>7</v>
      </c>
      <c r="E23">
        <f t="shared" si="1"/>
        <v>29</v>
      </c>
      <c r="F23">
        <f>E23</f>
        <v>29</v>
      </c>
      <c r="G23">
        <f t="shared" si="2"/>
        <v>44</v>
      </c>
      <c r="H23">
        <f>G23</f>
        <v>44</v>
      </c>
      <c r="I23">
        <f>E7</f>
        <v>47</v>
      </c>
      <c r="J23">
        <f>I23</f>
        <v>47</v>
      </c>
      <c r="K23">
        <f>F7</f>
        <v>68</v>
      </c>
      <c r="L23">
        <f>K23</f>
        <v>68</v>
      </c>
      <c r="M23">
        <f>G7</f>
        <v>95</v>
      </c>
      <c r="N23" s="14">
        <v>95</v>
      </c>
    </row>
    <row r="24" spans="1:14">
      <c r="A24" s="22" t="s">
        <v>116</v>
      </c>
      <c r="B24" t="s">
        <v>145</v>
      </c>
      <c r="C24">
        <f t="shared" si="0"/>
        <v>17</v>
      </c>
      <c r="D24">
        <f>E24</f>
        <v>53</v>
      </c>
      <c r="E24">
        <f t="shared" si="1"/>
        <v>53</v>
      </c>
      <c r="F24" s="21">
        <v>133</v>
      </c>
      <c r="G24" s="15"/>
      <c r="H24" s="15"/>
    </row>
    <row r="25" spans="1:14">
      <c r="A25" s="22"/>
      <c r="B25" t="s">
        <v>130</v>
      </c>
      <c r="C25">
        <f t="shared" si="0"/>
        <v>5</v>
      </c>
      <c r="D25">
        <f>C25</f>
        <v>5</v>
      </c>
      <c r="E25">
        <f t="shared" si="1"/>
        <v>22</v>
      </c>
      <c r="F25" s="21">
        <v>85</v>
      </c>
      <c r="G25" s="15"/>
      <c r="H25" s="15"/>
    </row>
    <row r="26" spans="1:14">
      <c r="A26" s="22" t="s">
        <v>117</v>
      </c>
      <c r="B26" t="s">
        <v>145</v>
      </c>
      <c r="C26">
        <f t="shared" ref="C26:C31" si="3">B10</f>
        <v>11</v>
      </c>
      <c r="D26">
        <f t="shared" ref="D26" si="4">E26</f>
        <v>18</v>
      </c>
      <c r="E26">
        <f t="shared" ref="E26:E29" si="5">C10</f>
        <v>18</v>
      </c>
      <c r="F26">
        <f t="shared" ref="F26" si="6">G26</f>
        <v>31</v>
      </c>
      <c r="G26">
        <f t="shared" ref="G26:G29" si="7">D10</f>
        <v>31</v>
      </c>
      <c r="H26">
        <f t="shared" ref="H26" si="8">I26</f>
        <v>62</v>
      </c>
      <c r="I26">
        <f t="shared" ref="I26:I27" si="9">E10</f>
        <v>62</v>
      </c>
      <c r="J26" s="14">
        <v>110</v>
      </c>
    </row>
    <row r="27" spans="1:14">
      <c r="A27" s="22"/>
      <c r="B27" t="s">
        <v>130</v>
      </c>
      <c r="C27">
        <f t="shared" si="3"/>
        <v>8</v>
      </c>
      <c r="D27">
        <f t="shared" ref="D27" si="10">C27</f>
        <v>8</v>
      </c>
      <c r="E27">
        <f t="shared" si="5"/>
        <v>14</v>
      </c>
      <c r="F27">
        <f t="shared" ref="F27" si="11">E27</f>
        <v>14</v>
      </c>
      <c r="G27">
        <f t="shared" si="7"/>
        <v>48</v>
      </c>
      <c r="H27">
        <f t="shared" ref="H27" si="12">G27</f>
        <v>48</v>
      </c>
      <c r="I27">
        <f t="shared" si="9"/>
        <v>79</v>
      </c>
      <c r="J27" s="14">
        <f>I27</f>
        <v>79</v>
      </c>
    </row>
    <row r="28" spans="1:14">
      <c r="A28" s="22" t="s">
        <v>118</v>
      </c>
      <c r="B28" t="s">
        <v>145</v>
      </c>
      <c r="C28">
        <f t="shared" si="3"/>
        <v>32</v>
      </c>
      <c r="D28">
        <f t="shared" ref="D28" si="13">E28</f>
        <v>38</v>
      </c>
      <c r="E28">
        <f t="shared" si="5"/>
        <v>38</v>
      </c>
      <c r="F28">
        <f t="shared" ref="F28" si="14">G28</f>
        <v>74</v>
      </c>
      <c r="G28">
        <f t="shared" si="7"/>
        <v>74</v>
      </c>
      <c r="H28" s="14">
        <v>110</v>
      </c>
    </row>
    <row r="29" spans="1:14">
      <c r="A29" s="22"/>
      <c r="B29" t="s">
        <v>130</v>
      </c>
      <c r="C29">
        <f t="shared" si="3"/>
        <v>21</v>
      </c>
      <c r="D29">
        <f t="shared" ref="D29" si="15">C29</f>
        <v>21</v>
      </c>
      <c r="E29">
        <f t="shared" si="5"/>
        <v>22</v>
      </c>
      <c r="F29">
        <f t="shared" ref="F29" si="16">E29</f>
        <v>22</v>
      </c>
      <c r="G29">
        <f t="shared" si="7"/>
        <v>43</v>
      </c>
      <c r="H29" s="14">
        <f>G29</f>
        <v>43</v>
      </c>
    </row>
    <row r="30" spans="1:14">
      <c r="A30" s="22" t="s">
        <v>63</v>
      </c>
      <c r="B30" t="s">
        <v>145</v>
      </c>
      <c r="C30">
        <f t="shared" si="3"/>
        <v>25</v>
      </c>
      <c r="D30" s="14">
        <v>110</v>
      </c>
    </row>
    <row r="31" spans="1:14">
      <c r="A31" s="22"/>
      <c r="B31" t="s">
        <v>130</v>
      </c>
      <c r="C31">
        <f t="shared" si="3"/>
        <v>1</v>
      </c>
      <c r="D31" s="14">
        <v>1</v>
      </c>
    </row>
    <row r="36" spans="1:7">
      <c r="A36" t="s">
        <v>156</v>
      </c>
      <c r="B36" t="s">
        <v>63</v>
      </c>
      <c r="C36" t="s">
        <v>118</v>
      </c>
      <c r="D36" t="s">
        <v>117</v>
      </c>
      <c r="E36" t="s">
        <v>116</v>
      </c>
      <c r="F36" t="s">
        <v>115</v>
      </c>
      <c r="G36" t="s">
        <v>114</v>
      </c>
    </row>
    <row r="37" spans="1:7">
      <c r="A37" t="s">
        <v>158</v>
      </c>
      <c r="B37">
        <f>B15</f>
        <v>1</v>
      </c>
      <c r="C37">
        <f>B13</f>
        <v>21</v>
      </c>
      <c r="D37">
        <f>B11</f>
        <v>8</v>
      </c>
      <c r="E37">
        <f>B9</f>
        <v>5</v>
      </c>
      <c r="F37">
        <f>B7</f>
        <v>7</v>
      </c>
      <c r="G37">
        <f>B5</f>
        <v>9</v>
      </c>
    </row>
  </sheetData>
  <mergeCells count="6">
    <mergeCell ref="A30:A31"/>
    <mergeCell ref="A20:A21"/>
    <mergeCell ref="A22:A23"/>
    <mergeCell ref="A24:A25"/>
    <mergeCell ref="A26:A27"/>
    <mergeCell ref="A28:A29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35"/>
  <sheetViews>
    <sheetView workbookViewId="0">
      <selection activeCell="H31" sqref="H31"/>
    </sheetView>
  </sheetViews>
  <sheetFormatPr baseColWidth="10" defaultRowHeight="15" x14ac:dyDescent="0"/>
  <sheetData>
    <row r="4" spans="1:10">
      <c r="A4" s="10" t="s">
        <v>146</v>
      </c>
      <c r="B4" s="10">
        <f>'iPad 4'!B1</f>
        <v>10</v>
      </c>
      <c r="C4" s="10">
        <f>'iPad 4'!C1</f>
        <v>24</v>
      </c>
      <c r="D4" s="10">
        <f>'iPad 4'!D1</f>
        <v>45</v>
      </c>
      <c r="E4" s="10">
        <f>'iPad 4'!E1</f>
        <v>47</v>
      </c>
      <c r="F4" s="10">
        <f>'iPad 4'!F1</f>
        <v>50</v>
      </c>
      <c r="G4" s="10">
        <f>'iPad 4'!G1</f>
        <v>52</v>
      </c>
      <c r="H4" s="10">
        <f>'iPad 4'!H1</f>
        <v>59</v>
      </c>
    </row>
    <row r="5" spans="1:10">
      <c r="A5" s="11" t="s">
        <v>130</v>
      </c>
      <c r="B5" s="10">
        <f>'iPad 4'!B3</f>
        <v>34</v>
      </c>
      <c r="C5" s="10">
        <f>'iPad 4'!C3</f>
        <v>35</v>
      </c>
      <c r="D5" s="10">
        <f>'iPad 4'!D3</f>
        <v>38</v>
      </c>
      <c r="E5" s="10">
        <f>'iPad 4'!E3</f>
        <v>39</v>
      </c>
      <c r="F5" s="10">
        <f>'iPad 4'!F3</f>
        <v>40</v>
      </c>
      <c r="G5" s="10">
        <f>'iPad 4'!G3</f>
        <v>43</v>
      </c>
      <c r="H5" s="10">
        <f>'iPad 4'!H3</f>
        <v>44</v>
      </c>
    </row>
    <row r="6" spans="1:10">
      <c r="A6" t="s">
        <v>147</v>
      </c>
      <c r="B6">
        <f>'iPad 3'!B1</f>
        <v>9</v>
      </c>
      <c r="C6">
        <f>'iPad 3'!C1</f>
        <v>16</v>
      </c>
      <c r="D6">
        <f>'iPad 3'!D1</f>
        <v>44</v>
      </c>
      <c r="E6">
        <f>'iPad 3'!E1</f>
        <v>51</v>
      </c>
      <c r="F6">
        <f>'iPad 3'!F1</f>
        <v>59</v>
      </c>
      <c r="G6">
        <f>'iPad 3'!G1</f>
        <v>65</v>
      </c>
      <c r="H6">
        <f>'iPad 3'!H1</f>
        <v>66</v>
      </c>
      <c r="I6">
        <f>'iPad 3'!I1</f>
        <v>79</v>
      </c>
      <c r="J6">
        <f>'iPad 3'!J1</f>
        <v>83</v>
      </c>
    </row>
    <row r="7" spans="1:10">
      <c r="A7" s="9" t="s">
        <v>130</v>
      </c>
      <c r="B7">
        <f>'iPad 3'!B3</f>
        <v>10</v>
      </c>
      <c r="C7">
        <f>'iPad 3'!C3</f>
        <v>35</v>
      </c>
      <c r="D7">
        <f>'iPad 3'!D3</f>
        <v>47</v>
      </c>
      <c r="E7">
        <f>'iPad 3'!E3</f>
        <v>56</v>
      </c>
      <c r="F7">
        <f>'iPad 3'!F3</f>
        <v>57</v>
      </c>
      <c r="G7">
        <f>'iPad 3'!G3</f>
        <v>80</v>
      </c>
      <c r="H7">
        <f>'iPad 3'!H3</f>
        <v>87</v>
      </c>
      <c r="I7">
        <f>'iPad 3'!I3</f>
        <v>88</v>
      </c>
      <c r="J7">
        <f>'iPad 3'!J3</f>
        <v>90</v>
      </c>
    </row>
    <row r="8" spans="1:10">
      <c r="A8" s="10" t="s">
        <v>148</v>
      </c>
      <c r="B8" s="10">
        <f>'iPad 2'!B1</f>
        <v>9</v>
      </c>
      <c r="C8" s="10">
        <f>'iPad 2'!C1</f>
        <v>23</v>
      </c>
      <c r="D8" s="10">
        <f>'iPad 2'!D1</f>
        <v>57</v>
      </c>
      <c r="E8" s="10">
        <f>'iPad 2'!E1</f>
        <v>58</v>
      </c>
      <c r="F8" s="10">
        <f>'iPad 2'!F1</f>
        <v>65</v>
      </c>
      <c r="G8" s="10">
        <f>'iPad 2'!G1</f>
        <v>86</v>
      </c>
      <c r="H8" s="10"/>
      <c r="I8" s="15"/>
    </row>
    <row r="9" spans="1:10">
      <c r="A9" s="11" t="s">
        <v>130</v>
      </c>
      <c r="B9" s="10">
        <f>'iPad 2'!B3</f>
        <v>1</v>
      </c>
      <c r="C9" s="10">
        <f>'iPad 2'!C3</f>
        <v>26</v>
      </c>
      <c r="D9" s="10">
        <f>'iPad 2'!D3</f>
        <v>27</v>
      </c>
      <c r="E9" s="10">
        <f>'iPad 2'!E3</f>
        <v>39</v>
      </c>
      <c r="F9" s="10">
        <f>'iPad 2'!F3</f>
        <v>45</v>
      </c>
      <c r="G9" s="10">
        <f>'iPad 2'!G3</f>
        <v>53</v>
      </c>
      <c r="H9" s="10"/>
      <c r="I9" s="15"/>
    </row>
    <row r="10" spans="1:10">
      <c r="A10" t="s">
        <v>149</v>
      </c>
      <c r="B10">
        <f>iPad!B1</f>
        <v>29</v>
      </c>
      <c r="C10">
        <f>iPad!C1</f>
        <v>66</v>
      </c>
      <c r="I10" s="15"/>
    </row>
    <row r="11" spans="1:10">
      <c r="A11" s="9" t="s">
        <v>130</v>
      </c>
      <c r="B11">
        <f>iPad!B3</f>
        <v>1</v>
      </c>
      <c r="C11">
        <f>iPad!C3</f>
        <v>10</v>
      </c>
      <c r="I11" s="15"/>
    </row>
    <row r="12" spans="1:10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>
      <c r="A13" s="16"/>
      <c r="B13" s="15"/>
      <c r="C13" s="15"/>
      <c r="D13" s="15"/>
      <c r="E13" s="15"/>
      <c r="F13" s="15"/>
      <c r="G13" s="15"/>
      <c r="H13" s="15"/>
      <c r="I13" s="15"/>
      <c r="J13" s="15"/>
    </row>
    <row r="14" spans="1:10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>
      <c r="A15" s="16"/>
      <c r="B15" s="15"/>
      <c r="C15" s="15"/>
      <c r="D15" s="15"/>
      <c r="E15" s="15"/>
      <c r="F15" s="15"/>
      <c r="G15" s="15"/>
      <c r="H15" s="15"/>
      <c r="I15" s="15"/>
      <c r="J15" s="15"/>
    </row>
    <row r="19" spans="1:20" ht="152" customHeight="1">
      <c r="K19" s="15"/>
      <c r="L19" s="15"/>
      <c r="M19" s="15"/>
      <c r="N19" s="15"/>
    </row>
    <row r="20" spans="1:20">
      <c r="A20" s="22" t="s">
        <v>146</v>
      </c>
      <c r="B20" t="s">
        <v>145</v>
      </c>
      <c r="C20">
        <f t="shared" ref="C20:C25" si="0">B4</f>
        <v>10</v>
      </c>
      <c r="D20">
        <f>E20</f>
        <v>24</v>
      </c>
      <c r="E20">
        <f>C4</f>
        <v>24</v>
      </c>
      <c r="F20">
        <f>G20</f>
        <v>45</v>
      </c>
      <c r="G20">
        <f>D4</f>
        <v>45</v>
      </c>
      <c r="H20">
        <f>I20</f>
        <v>47</v>
      </c>
      <c r="I20">
        <f>E4</f>
        <v>47</v>
      </c>
      <c r="J20">
        <f>K20</f>
        <v>50</v>
      </c>
      <c r="K20">
        <f>F4</f>
        <v>50</v>
      </c>
      <c r="L20">
        <f>M20</f>
        <v>52</v>
      </c>
      <c r="M20">
        <f t="shared" ref="M20:M25" si="1">G4</f>
        <v>52</v>
      </c>
      <c r="N20">
        <f>O20</f>
        <v>59</v>
      </c>
      <c r="O20">
        <f>H4</f>
        <v>59</v>
      </c>
      <c r="P20">
        <v>77</v>
      </c>
    </row>
    <row r="21" spans="1:20">
      <c r="A21" s="22"/>
      <c r="B21" t="s">
        <v>130</v>
      </c>
      <c r="C21">
        <f t="shared" si="0"/>
        <v>34</v>
      </c>
      <c r="D21">
        <f>C21</f>
        <v>34</v>
      </c>
      <c r="E21">
        <f>C5</f>
        <v>35</v>
      </c>
      <c r="F21">
        <f>E21</f>
        <v>35</v>
      </c>
      <c r="G21">
        <f>D5</f>
        <v>38</v>
      </c>
      <c r="H21">
        <f>G21</f>
        <v>38</v>
      </c>
      <c r="I21">
        <f>E5</f>
        <v>39</v>
      </c>
      <c r="J21">
        <f>I21</f>
        <v>39</v>
      </c>
      <c r="K21">
        <f>F5</f>
        <v>40</v>
      </c>
      <c r="L21">
        <f>K21</f>
        <v>40</v>
      </c>
      <c r="M21">
        <f t="shared" si="1"/>
        <v>43</v>
      </c>
      <c r="N21">
        <f>M21</f>
        <v>43</v>
      </c>
      <c r="O21">
        <f>H5</f>
        <v>44</v>
      </c>
      <c r="P21">
        <v>44</v>
      </c>
    </row>
    <row r="22" spans="1:20">
      <c r="A22" s="22" t="s">
        <v>147</v>
      </c>
      <c r="B22" t="s">
        <v>145</v>
      </c>
      <c r="C22">
        <f t="shared" si="0"/>
        <v>9</v>
      </c>
      <c r="D22">
        <f>E22</f>
        <v>16</v>
      </c>
      <c r="E22">
        <f t="shared" ref="E22:E25" si="2">C6</f>
        <v>16</v>
      </c>
      <c r="F22">
        <f>G22</f>
        <v>44</v>
      </c>
      <c r="G22">
        <f t="shared" ref="G22:G25" si="3">D6</f>
        <v>44</v>
      </c>
      <c r="H22">
        <f>I22</f>
        <v>51</v>
      </c>
      <c r="I22">
        <f t="shared" ref="I22:I25" si="4">E6</f>
        <v>51</v>
      </c>
      <c r="J22">
        <f>K22</f>
        <v>59</v>
      </c>
      <c r="K22">
        <f t="shared" ref="K22:K25" si="5">F6</f>
        <v>59</v>
      </c>
      <c r="L22">
        <f>M22</f>
        <v>65</v>
      </c>
      <c r="M22">
        <f t="shared" si="1"/>
        <v>65</v>
      </c>
      <c r="N22">
        <f>O22</f>
        <v>66</v>
      </c>
      <c r="O22">
        <f>H6</f>
        <v>66</v>
      </c>
      <c r="P22">
        <f>Q22</f>
        <v>79</v>
      </c>
      <c r="Q22">
        <f>I6</f>
        <v>79</v>
      </c>
      <c r="R22">
        <f>S22</f>
        <v>83</v>
      </c>
      <c r="S22">
        <f>J6</f>
        <v>83</v>
      </c>
      <c r="T22" s="18">
        <v>100</v>
      </c>
    </row>
    <row r="23" spans="1:20">
      <c r="A23" s="22"/>
      <c r="B23" t="s">
        <v>130</v>
      </c>
      <c r="C23">
        <f t="shared" si="0"/>
        <v>10</v>
      </c>
      <c r="D23">
        <f>C23</f>
        <v>10</v>
      </c>
      <c r="E23">
        <f t="shared" si="2"/>
        <v>35</v>
      </c>
      <c r="F23">
        <f>E23</f>
        <v>35</v>
      </c>
      <c r="G23">
        <f t="shared" si="3"/>
        <v>47</v>
      </c>
      <c r="H23">
        <f>G23</f>
        <v>47</v>
      </c>
      <c r="I23">
        <f t="shared" si="4"/>
        <v>56</v>
      </c>
      <c r="J23">
        <f>I23</f>
        <v>56</v>
      </c>
      <c r="K23">
        <f t="shared" si="5"/>
        <v>57</v>
      </c>
      <c r="L23">
        <f>K23</f>
        <v>57</v>
      </c>
      <c r="M23">
        <f t="shared" si="1"/>
        <v>80</v>
      </c>
      <c r="N23">
        <f>M23</f>
        <v>80</v>
      </c>
      <c r="O23">
        <f>H7</f>
        <v>87</v>
      </c>
      <c r="P23">
        <f>O23</f>
        <v>87</v>
      </c>
      <c r="Q23">
        <f>I7</f>
        <v>88</v>
      </c>
      <c r="R23">
        <f>Q23</f>
        <v>88</v>
      </c>
      <c r="S23">
        <f>J7</f>
        <v>90</v>
      </c>
      <c r="T23" s="18">
        <f>S23</f>
        <v>90</v>
      </c>
    </row>
    <row r="24" spans="1:20">
      <c r="A24" s="22" t="s">
        <v>148</v>
      </c>
      <c r="B24" t="s">
        <v>145</v>
      </c>
      <c r="C24">
        <f t="shared" si="0"/>
        <v>9</v>
      </c>
      <c r="D24">
        <f>E24</f>
        <v>23</v>
      </c>
      <c r="E24">
        <f t="shared" si="2"/>
        <v>23</v>
      </c>
      <c r="F24">
        <f>G24</f>
        <v>57</v>
      </c>
      <c r="G24">
        <f t="shared" si="3"/>
        <v>57</v>
      </c>
      <c r="H24">
        <f>I24</f>
        <v>58</v>
      </c>
      <c r="I24">
        <f t="shared" si="4"/>
        <v>58</v>
      </c>
      <c r="J24">
        <f>K24</f>
        <v>65</v>
      </c>
      <c r="K24">
        <f t="shared" si="5"/>
        <v>65</v>
      </c>
      <c r="L24">
        <f>M24</f>
        <v>86</v>
      </c>
      <c r="M24">
        <f t="shared" si="1"/>
        <v>86</v>
      </c>
      <c r="N24" s="18">
        <v>100</v>
      </c>
    </row>
    <row r="25" spans="1:20">
      <c r="A25" s="22"/>
      <c r="B25" t="s">
        <v>130</v>
      </c>
      <c r="C25">
        <f t="shared" si="0"/>
        <v>1</v>
      </c>
      <c r="D25">
        <f>C25</f>
        <v>1</v>
      </c>
      <c r="E25">
        <f t="shared" si="2"/>
        <v>26</v>
      </c>
      <c r="F25">
        <f>E25</f>
        <v>26</v>
      </c>
      <c r="G25">
        <f t="shared" si="3"/>
        <v>27</v>
      </c>
      <c r="H25">
        <f>G25</f>
        <v>27</v>
      </c>
      <c r="I25">
        <f t="shared" si="4"/>
        <v>39</v>
      </c>
      <c r="J25">
        <f>I25</f>
        <v>39</v>
      </c>
      <c r="K25">
        <f t="shared" si="5"/>
        <v>45</v>
      </c>
      <c r="L25">
        <f>K25</f>
        <v>45</v>
      </c>
      <c r="M25">
        <f t="shared" si="1"/>
        <v>53</v>
      </c>
      <c r="N25" s="18">
        <f>M25</f>
        <v>53</v>
      </c>
    </row>
    <row r="26" spans="1:20">
      <c r="A26" s="22" t="s">
        <v>149</v>
      </c>
      <c r="B26" t="s">
        <v>145</v>
      </c>
      <c r="C26">
        <f t="shared" ref="C26:C27" si="6">B10</f>
        <v>29</v>
      </c>
      <c r="D26">
        <f t="shared" ref="D26" si="7">E26</f>
        <v>66</v>
      </c>
      <c r="E26">
        <f t="shared" ref="E26:E27" si="8">C10</f>
        <v>66</v>
      </c>
      <c r="F26" s="18">
        <v>100</v>
      </c>
      <c r="J26" s="15"/>
      <c r="N26" s="15"/>
    </row>
    <row r="27" spans="1:20">
      <c r="A27" s="22"/>
      <c r="B27" t="s">
        <v>130</v>
      </c>
      <c r="C27">
        <f t="shared" si="6"/>
        <v>1</v>
      </c>
      <c r="D27">
        <f t="shared" ref="D27" si="9">C27</f>
        <v>1</v>
      </c>
      <c r="E27">
        <f t="shared" si="8"/>
        <v>10</v>
      </c>
      <c r="F27" s="18">
        <f>E27</f>
        <v>10</v>
      </c>
      <c r="J27" s="15"/>
      <c r="N27" s="15"/>
    </row>
    <row r="28" spans="1:20">
      <c r="A28" s="17"/>
      <c r="B28" s="15"/>
      <c r="C28" s="15"/>
      <c r="D28" s="15"/>
      <c r="E28" s="15"/>
      <c r="F28" s="15"/>
      <c r="G28" s="15"/>
      <c r="H28" s="15"/>
      <c r="I28" s="15"/>
      <c r="J28" s="15"/>
      <c r="K28" s="15"/>
      <c r="N28" s="15"/>
    </row>
    <row r="29" spans="1:20">
      <c r="A29" s="17"/>
      <c r="B29" s="15"/>
      <c r="C29" s="15"/>
      <c r="D29" s="15"/>
      <c r="E29" s="15"/>
      <c r="F29" s="15"/>
      <c r="G29" s="15"/>
      <c r="H29" s="15"/>
      <c r="I29" s="15"/>
      <c r="J29" s="15"/>
      <c r="K29" s="15"/>
      <c r="N29" s="15"/>
    </row>
    <row r="30" spans="1:20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5"/>
      <c r="N30" s="15"/>
    </row>
    <row r="31" spans="1:20">
      <c r="A31" s="17"/>
      <c r="B31" s="15"/>
      <c r="C31" s="15"/>
      <c r="D31" s="15"/>
      <c r="E31" s="15"/>
      <c r="F31" s="15"/>
      <c r="G31" s="15"/>
      <c r="H31" s="15"/>
      <c r="I31" s="15"/>
      <c r="J31" s="15"/>
      <c r="K31" s="15"/>
      <c r="N31" s="15"/>
    </row>
    <row r="32" spans="1:20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>
      <c r="A34" s="15" t="s">
        <v>156</v>
      </c>
      <c r="B34" s="15" t="s">
        <v>149</v>
      </c>
      <c r="C34" s="15" t="s">
        <v>148</v>
      </c>
      <c r="D34" s="15" t="s">
        <v>147</v>
      </c>
      <c r="E34" s="15" t="s">
        <v>157</v>
      </c>
      <c r="F34" s="15"/>
      <c r="G34" s="15"/>
      <c r="H34" s="15"/>
      <c r="I34" s="15"/>
      <c r="J34" s="15"/>
      <c r="K34" s="15"/>
    </row>
    <row r="35" spans="1:11">
      <c r="A35" s="15" t="s">
        <v>158</v>
      </c>
      <c r="B35" s="15">
        <f>B11</f>
        <v>1</v>
      </c>
      <c r="C35" s="15">
        <f>B9</f>
        <v>1</v>
      </c>
      <c r="D35" s="15">
        <f>B7</f>
        <v>10</v>
      </c>
      <c r="E35" s="15">
        <f>B5</f>
        <v>34</v>
      </c>
      <c r="F35" s="15"/>
      <c r="G35" s="15"/>
      <c r="H35" s="15"/>
      <c r="I35" s="15"/>
      <c r="J35" s="15"/>
      <c r="K35" s="15"/>
    </row>
  </sheetData>
  <mergeCells count="4">
    <mergeCell ref="A20:A21"/>
    <mergeCell ref="A22:A23"/>
    <mergeCell ref="A24:A25"/>
    <mergeCell ref="A26:A27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J14" sqref="J14"/>
    </sheetView>
  </sheetViews>
  <sheetFormatPr baseColWidth="10" defaultRowHeight="15" x14ac:dyDescent="0"/>
  <cols>
    <col min="3" max="3" width="13.5" bestFit="1" customWidth="1"/>
    <col min="4" max="4" width="11.1640625" bestFit="1" customWidth="1"/>
    <col min="5" max="5" width="18.33203125" bestFit="1" customWidth="1"/>
  </cols>
  <sheetData>
    <row r="1" spans="1:13" s="2" customFormat="1" ht="23">
      <c r="A1" s="5" t="s">
        <v>0</v>
      </c>
      <c r="B1" s="3">
        <v>9</v>
      </c>
      <c r="C1" s="3">
        <v>16</v>
      </c>
      <c r="D1" s="3">
        <v>81</v>
      </c>
      <c r="E1" s="3">
        <v>86</v>
      </c>
      <c r="F1" s="3">
        <v>93</v>
      </c>
      <c r="G1" s="3">
        <v>100</v>
      </c>
      <c r="H1" s="19">
        <v>110</v>
      </c>
      <c r="I1" s="3"/>
      <c r="J1" s="3"/>
      <c r="K1" s="3"/>
      <c r="L1" s="4"/>
      <c r="M1" s="4"/>
    </row>
    <row r="2" spans="1:13" s="2" customFormat="1" ht="23">
      <c r="A2" s="5" t="s">
        <v>33</v>
      </c>
      <c r="B2" s="6">
        <f>COUNTA(B5:B99)</f>
        <v>9</v>
      </c>
      <c r="C2" s="6">
        <f>COUNTA(C5:C99)</f>
        <v>22</v>
      </c>
      <c r="D2" s="6">
        <f>COUNTA(D5:D99)</f>
        <v>1</v>
      </c>
      <c r="E2" s="6">
        <f>COUNTA(D5:D99)</f>
        <v>1</v>
      </c>
      <c r="F2" s="6">
        <f>COUNTA(F5:F99)</f>
        <v>33</v>
      </c>
      <c r="G2" s="6">
        <f>COUNTA(G5:G99)</f>
        <v>20</v>
      </c>
      <c r="H2" s="19">
        <v>15</v>
      </c>
      <c r="I2" s="4"/>
      <c r="J2" s="4"/>
      <c r="K2" s="4"/>
      <c r="L2" s="4"/>
      <c r="M2" s="4"/>
    </row>
    <row r="3" spans="1:13" ht="23">
      <c r="A3" s="5" t="s">
        <v>91</v>
      </c>
      <c r="B3" s="6">
        <f>SUM(B2)</f>
        <v>9</v>
      </c>
      <c r="C3" s="6">
        <f>SUM($B2:C2)</f>
        <v>31</v>
      </c>
      <c r="D3" s="6">
        <f>SUM($B2:D2)</f>
        <v>32</v>
      </c>
      <c r="E3" s="6">
        <f>SUM($B2:E2)</f>
        <v>33</v>
      </c>
      <c r="F3" s="6">
        <f>SUM($B2:F2)</f>
        <v>66</v>
      </c>
      <c r="G3" s="6">
        <f>SUM($B2:G2)</f>
        <v>86</v>
      </c>
      <c r="H3" s="20">
        <v>101</v>
      </c>
    </row>
    <row r="4" spans="1:13" s="3" customFormat="1" ht="23">
      <c r="A4" s="3" t="s">
        <v>32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19">
        <v>7</v>
      </c>
    </row>
    <row r="5" spans="1:13">
      <c r="B5" s="1" t="s">
        <v>1</v>
      </c>
      <c r="C5" t="s">
        <v>10</v>
      </c>
      <c r="D5" t="s">
        <v>101</v>
      </c>
      <c r="E5" t="s">
        <v>79</v>
      </c>
      <c r="F5" t="s">
        <v>34</v>
      </c>
      <c r="G5" t="s">
        <v>64</v>
      </c>
      <c r="H5" t="s">
        <v>152</v>
      </c>
      <c r="I5" s="13"/>
      <c r="J5" s="13"/>
    </row>
    <row r="6" spans="1:13">
      <c r="B6" s="1" t="s">
        <v>2</v>
      </c>
      <c r="C6" t="s">
        <v>11</v>
      </c>
      <c r="F6" t="s">
        <v>81</v>
      </c>
      <c r="G6" t="s">
        <v>65</v>
      </c>
      <c r="I6" s="13"/>
      <c r="J6" s="13"/>
    </row>
    <row r="7" spans="1:13">
      <c r="B7" s="1" t="s">
        <v>3</v>
      </c>
      <c r="C7" t="s">
        <v>12</v>
      </c>
      <c r="F7" t="s">
        <v>35</v>
      </c>
      <c r="G7" t="s">
        <v>66</v>
      </c>
      <c r="I7" s="13"/>
      <c r="J7" s="13"/>
    </row>
    <row r="8" spans="1:13">
      <c r="B8" s="1" t="s">
        <v>4</v>
      </c>
      <c r="C8" t="s">
        <v>13</v>
      </c>
      <c r="F8" t="s">
        <v>36</v>
      </c>
      <c r="G8" t="s">
        <v>86</v>
      </c>
      <c r="I8" s="13"/>
      <c r="J8" s="13"/>
    </row>
    <row r="9" spans="1:13">
      <c r="B9" s="1" t="s">
        <v>5</v>
      </c>
      <c r="C9" t="s">
        <v>14</v>
      </c>
      <c r="F9" t="s">
        <v>37</v>
      </c>
      <c r="G9" t="s">
        <v>67</v>
      </c>
      <c r="I9" s="13"/>
      <c r="J9" s="13"/>
    </row>
    <row r="10" spans="1:13">
      <c r="B10" s="1" t="s">
        <v>6</v>
      </c>
      <c r="C10" t="s">
        <v>15</v>
      </c>
      <c r="F10" t="s">
        <v>38</v>
      </c>
      <c r="G10" t="s">
        <v>68</v>
      </c>
      <c r="I10" s="13"/>
      <c r="J10" s="13"/>
    </row>
    <row r="11" spans="1:13">
      <c r="B11" s="1" t="s">
        <v>7</v>
      </c>
      <c r="C11" t="s">
        <v>16</v>
      </c>
      <c r="F11" t="s">
        <v>39</v>
      </c>
      <c r="G11" t="s">
        <v>87</v>
      </c>
      <c r="I11" s="13"/>
      <c r="J11" s="13"/>
    </row>
    <row r="12" spans="1:13">
      <c r="B12" s="1" t="s">
        <v>8</v>
      </c>
      <c r="C12" t="s">
        <v>17</v>
      </c>
      <c r="F12" t="s">
        <v>40</v>
      </c>
      <c r="G12" t="s">
        <v>69</v>
      </c>
      <c r="I12" s="13"/>
      <c r="J12" s="13"/>
    </row>
    <row r="13" spans="1:13">
      <c r="B13" s="1" t="s">
        <v>9</v>
      </c>
      <c r="C13" t="s">
        <v>18</v>
      </c>
      <c r="F13" t="s">
        <v>41</v>
      </c>
      <c r="G13" t="s">
        <v>70</v>
      </c>
      <c r="I13" s="13"/>
      <c r="J13" s="13"/>
    </row>
    <row r="14" spans="1:13">
      <c r="C14" t="s">
        <v>19</v>
      </c>
      <c r="F14" t="s">
        <v>82</v>
      </c>
      <c r="G14" t="s">
        <v>71</v>
      </c>
      <c r="I14" s="13"/>
      <c r="J14" s="13"/>
    </row>
    <row r="15" spans="1:13">
      <c r="C15" t="s">
        <v>20</v>
      </c>
      <c r="F15" t="s">
        <v>42</v>
      </c>
      <c r="G15" t="s">
        <v>72</v>
      </c>
      <c r="I15" s="13"/>
      <c r="J15" s="13"/>
    </row>
    <row r="16" spans="1:13">
      <c r="C16" t="s">
        <v>21</v>
      </c>
      <c r="F16" t="s">
        <v>43</v>
      </c>
      <c r="G16" t="s">
        <v>73</v>
      </c>
      <c r="I16" s="13"/>
      <c r="J16" s="13"/>
    </row>
    <row r="17" spans="3:10">
      <c r="C17" t="s">
        <v>22</v>
      </c>
      <c r="F17" t="s">
        <v>44</v>
      </c>
      <c r="G17" t="s">
        <v>74</v>
      </c>
      <c r="I17" s="13"/>
      <c r="J17" s="13"/>
    </row>
    <row r="18" spans="3:10">
      <c r="C18" t="s">
        <v>23</v>
      </c>
      <c r="F18" t="s">
        <v>45</v>
      </c>
      <c r="G18" t="s">
        <v>75</v>
      </c>
      <c r="I18" s="13"/>
      <c r="J18" s="13"/>
    </row>
    <row r="19" spans="3:10">
      <c r="C19" t="s">
        <v>24</v>
      </c>
      <c r="F19" t="s">
        <v>46</v>
      </c>
      <c r="G19" t="s">
        <v>88</v>
      </c>
      <c r="I19" s="13"/>
      <c r="J19" s="13"/>
    </row>
    <row r="20" spans="3:10">
      <c r="C20" t="s">
        <v>25</v>
      </c>
      <c r="F20" t="s">
        <v>47</v>
      </c>
      <c r="G20" t="s">
        <v>89</v>
      </c>
      <c r="I20" s="13"/>
      <c r="J20" s="13"/>
    </row>
    <row r="21" spans="3:10">
      <c r="C21" t="s">
        <v>26</v>
      </c>
      <c r="F21" t="s">
        <v>48</v>
      </c>
      <c r="G21" t="s">
        <v>90</v>
      </c>
      <c r="I21" s="13"/>
      <c r="J21" s="13"/>
    </row>
    <row r="22" spans="3:10">
      <c r="C22" t="s">
        <v>27</v>
      </c>
      <c r="F22" t="s">
        <v>49</v>
      </c>
      <c r="G22" t="s">
        <v>76</v>
      </c>
      <c r="I22" s="13"/>
      <c r="J22" s="13"/>
    </row>
    <row r="23" spans="3:10">
      <c r="C23" t="s">
        <v>28</v>
      </c>
      <c r="F23" t="s">
        <v>50</v>
      </c>
      <c r="G23" t="s">
        <v>77</v>
      </c>
      <c r="I23" s="13"/>
      <c r="J23" s="13"/>
    </row>
    <row r="24" spans="3:10">
      <c r="C24" t="s">
        <v>29</v>
      </c>
      <c r="F24" t="s">
        <v>51</v>
      </c>
      <c r="G24" t="s">
        <v>78</v>
      </c>
      <c r="I24" s="13"/>
      <c r="J24" s="13"/>
    </row>
    <row r="25" spans="3:10">
      <c r="C25" t="s">
        <v>30</v>
      </c>
      <c r="F25" t="s">
        <v>52</v>
      </c>
      <c r="I25" s="13"/>
    </row>
    <row r="26" spans="3:10">
      <c r="C26" t="s">
        <v>31</v>
      </c>
      <c r="F26" t="s">
        <v>53</v>
      </c>
      <c r="I26" s="13"/>
    </row>
    <row r="27" spans="3:10">
      <c r="F27" t="s">
        <v>54</v>
      </c>
      <c r="I27" s="13"/>
    </row>
    <row r="28" spans="3:10">
      <c r="F28" t="s">
        <v>55</v>
      </c>
      <c r="I28" s="13"/>
    </row>
    <row r="29" spans="3:10">
      <c r="F29" t="s">
        <v>56</v>
      </c>
      <c r="I29" s="13"/>
    </row>
    <row r="30" spans="3:10">
      <c r="F30" t="s">
        <v>57</v>
      </c>
      <c r="I30" s="13"/>
    </row>
    <row r="31" spans="3:10">
      <c r="F31" t="s">
        <v>58</v>
      </c>
      <c r="I31" s="13"/>
    </row>
    <row r="32" spans="3:10">
      <c r="F32" t="s">
        <v>83</v>
      </c>
      <c r="I32" s="13"/>
    </row>
    <row r="33" spans="6:9">
      <c r="F33" t="s">
        <v>84</v>
      </c>
      <c r="I33" s="13"/>
    </row>
    <row r="34" spans="6:9">
      <c r="F34" t="s">
        <v>61</v>
      </c>
      <c r="I34" s="13"/>
    </row>
    <row r="35" spans="6:9">
      <c r="F35" t="s">
        <v>62</v>
      </c>
      <c r="I35" s="13"/>
    </row>
    <row r="36" spans="6:9">
      <c r="F36" t="s">
        <v>85</v>
      </c>
      <c r="I36" s="13"/>
    </row>
    <row r="37" spans="6:9">
      <c r="F37" t="s">
        <v>80</v>
      </c>
      <c r="I37" s="1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L13" sqref="L13"/>
    </sheetView>
  </sheetViews>
  <sheetFormatPr baseColWidth="10" defaultRowHeight="15" x14ac:dyDescent="0"/>
  <cols>
    <col min="3" max="3" width="13.5" bestFit="1" customWidth="1"/>
    <col min="4" max="4" width="11.1640625" bestFit="1" customWidth="1"/>
    <col min="5" max="5" width="18.33203125" bestFit="1" customWidth="1"/>
  </cols>
  <sheetData>
    <row r="1" spans="1:13" s="2" customFormat="1" ht="23">
      <c r="A1" s="5" t="s">
        <v>0</v>
      </c>
      <c r="B1" s="3">
        <v>10</v>
      </c>
      <c r="C1" s="3">
        <v>24</v>
      </c>
      <c r="D1" s="3">
        <v>38</v>
      </c>
      <c r="E1" s="3">
        <v>52</v>
      </c>
      <c r="F1" s="3">
        <v>73</v>
      </c>
      <c r="G1" s="3">
        <v>101</v>
      </c>
      <c r="H1" s="3"/>
      <c r="I1" s="3"/>
      <c r="J1" s="3"/>
      <c r="K1" s="3"/>
      <c r="L1" s="4"/>
      <c r="M1" s="4"/>
    </row>
    <row r="2" spans="1:13" s="2" customFormat="1" ht="23">
      <c r="A2" s="5" t="s">
        <v>33</v>
      </c>
      <c r="B2" s="6">
        <f t="shared" ref="B2:G2" si="0">COUNTA(B5:B99)</f>
        <v>7</v>
      </c>
      <c r="C2" s="6">
        <f t="shared" si="0"/>
        <v>22</v>
      </c>
      <c r="D2" s="6">
        <f t="shared" si="0"/>
        <v>15</v>
      </c>
      <c r="E2" s="6">
        <f t="shared" si="0"/>
        <v>3</v>
      </c>
      <c r="F2" s="6">
        <f t="shared" si="0"/>
        <v>21</v>
      </c>
      <c r="G2" s="6">
        <f t="shared" si="0"/>
        <v>27</v>
      </c>
      <c r="H2" s="3"/>
      <c r="I2" s="4"/>
      <c r="J2" s="4"/>
      <c r="K2" s="4"/>
      <c r="L2" s="4"/>
      <c r="M2" s="4"/>
    </row>
    <row r="3" spans="1:13" ht="23">
      <c r="A3" s="5" t="s">
        <v>91</v>
      </c>
      <c r="B3" s="6">
        <f>SUM(B2)</f>
        <v>7</v>
      </c>
      <c r="C3" s="6">
        <f>SUM($B2:C2)</f>
        <v>29</v>
      </c>
      <c r="D3" s="6">
        <f>SUM($B2:D2)</f>
        <v>44</v>
      </c>
      <c r="E3" s="6">
        <f>SUM($B2:E2)</f>
        <v>47</v>
      </c>
      <c r="F3" s="6">
        <f>SUM($B2:F2)</f>
        <v>68</v>
      </c>
      <c r="G3" s="6">
        <f>SUM($B2:G2)</f>
        <v>95</v>
      </c>
    </row>
    <row r="4" spans="1:13" s="3" customFormat="1" ht="23">
      <c r="A4" s="3" t="s">
        <v>32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</row>
    <row r="5" spans="1:13">
      <c r="B5" s="1" t="s">
        <v>1</v>
      </c>
      <c r="C5" t="s">
        <v>10</v>
      </c>
      <c r="D5" t="s">
        <v>34</v>
      </c>
      <c r="E5" t="s">
        <v>101</v>
      </c>
      <c r="F5" t="s">
        <v>37</v>
      </c>
      <c r="G5" t="s">
        <v>104</v>
      </c>
      <c r="I5" s="13"/>
      <c r="J5" s="13"/>
    </row>
    <row r="6" spans="1:13">
      <c r="B6" t="s">
        <v>6</v>
      </c>
      <c r="C6" t="s">
        <v>11</v>
      </c>
      <c r="D6" t="s">
        <v>35</v>
      </c>
      <c r="E6" t="s">
        <v>125</v>
      </c>
      <c r="F6" t="s">
        <v>39</v>
      </c>
      <c r="G6" t="s">
        <v>81</v>
      </c>
      <c r="I6" s="13"/>
      <c r="J6" s="13"/>
    </row>
    <row r="7" spans="1:13">
      <c r="B7" t="s">
        <v>2</v>
      </c>
      <c r="C7" t="s">
        <v>12</v>
      </c>
      <c r="D7" t="s">
        <v>95</v>
      </c>
      <c r="E7" s="1" t="s">
        <v>52</v>
      </c>
      <c r="F7" t="s">
        <v>40</v>
      </c>
      <c r="G7" t="s">
        <v>38</v>
      </c>
      <c r="H7" s="1"/>
      <c r="I7" s="13"/>
      <c r="J7" s="13"/>
      <c r="K7" s="1"/>
    </row>
    <row r="8" spans="1:13">
      <c r="B8" t="s">
        <v>4</v>
      </c>
      <c r="C8" t="s">
        <v>13</v>
      </c>
      <c r="D8" t="s">
        <v>100</v>
      </c>
      <c r="F8" t="s">
        <v>67</v>
      </c>
      <c r="G8" t="s">
        <v>65</v>
      </c>
      <c r="I8" s="13"/>
      <c r="J8" s="13"/>
    </row>
    <row r="9" spans="1:13">
      <c r="B9" t="s">
        <v>5</v>
      </c>
      <c r="C9" t="s">
        <v>14</v>
      </c>
      <c r="D9" t="s">
        <v>96</v>
      </c>
      <c r="F9" t="s">
        <v>46</v>
      </c>
      <c r="G9" t="s">
        <v>107</v>
      </c>
      <c r="I9" s="13"/>
      <c r="J9" s="13"/>
    </row>
    <row r="10" spans="1:13">
      <c r="B10" t="s">
        <v>7</v>
      </c>
      <c r="C10" t="s">
        <v>15</v>
      </c>
      <c r="D10" t="s">
        <v>97</v>
      </c>
      <c r="F10" t="s">
        <v>48</v>
      </c>
      <c r="G10" t="s">
        <v>66</v>
      </c>
      <c r="I10" s="13"/>
      <c r="J10" s="13"/>
    </row>
    <row r="11" spans="1:13">
      <c r="B11" t="s">
        <v>3</v>
      </c>
      <c r="C11" t="s">
        <v>16</v>
      </c>
      <c r="D11" t="s">
        <v>8</v>
      </c>
      <c r="F11" t="s">
        <v>49</v>
      </c>
      <c r="G11" t="s">
        <v>108</v>
      </c>
      <c r="I11" s="13"/>
      <c r="J11" s="13"/>
    </row>
    <row r="12" spans="1:13">
      <c r="C12" t="s">
        <v>17</v>
      </c>
      <c r="D12" t="s">
        <v>98</v>
      </c>
      <c r="F12" t="s">
        <v>51</v>
      </c>
      <c r="G12" t="s">
        <v>86</v>
      </c>
      <c r="I12" s="13"/>
      <c r="J12" s="13"/>
    </row>
    <row r="13" spans="1:13">
      <c r="C13" t="s">
        <v>18</v>
      </c>
      <c r="D13" t="s">
        <v>53</v>
      </c>
      <c r="F13" t="s">
        <v>73</v>
      </c>
      <c r="G13" t="s">
        <v>41</v>
      </c>
      <c r="I13" s="13"/>
      <c r="J13" s="13"/>
    </row>
    <row r="14" spans="1:13">
      <c r="C14" t="s">
        <v>92</v>
      </c>
      <c r="D14" t="s">
        <v>23</v>
      </c>
      <c r="F14" t="s">
        <v>102</v>
      </c>
      <c r="G14" t="s">
        <v>105</v>
      </c>
      <c r="I14" s="13"/>
      <c r="J14" s="13"/>
    </row>
    <row r="15" spans="1:13">
      <c r="C15" t="s">
        <v>19</v>
      </c>
      <c r="D15" t="s">
        <v>54</v>
      </c>
      <c r="F15" t="s">
        <v>56</v>
      </c>
      <c r="G15" t="s">
        <v>109</v>
      </c>
      <c r="I15" s="13"/>
      <c r="J15" s="13"/>
    </row>
    <row r="16" spans="1:13">
      <c r="C16" t="s">
        <v>20</v>
      </c>
      <c r="D16" t="s">
        <v>25</v>
      </c>
      <c r="F16" t="s">
        <v>57</v>
      </c>
      <c r="G16" t="s">
        <v>43</v>
      </c>
      <c r="I16" s="13"/>
      <c r="J16" s="13"/>
    </row>
    <row r="17" spans="3:10">
      <c r="C17" t="s">
        <v>21</v>
      </c>
      <c r="D17" t="s">
        <v>26</v>
      </c>
      <c r="F17" t="s">
        <v>58</v>
      </c>
      <c r="G17" t="s">
        <v>44</v>
      </c>
      <c r="I17" s="13"/>
      <c r="J17" s="13"/>
    </row>
    <row r="18" spans="3:10">
      <c r="C18" t="s">
        <v>93</v>
      </c>
      <c r="D18" t="s">
        <v>99</v>
      </c>
      <c r="F18" t="s">
        <v>83</v>
      </c>
      <c r="G18" t="s">
        <v>106</v>
      </c>
      <c r="I18" s="13"/>
      <c r="J18" s="13"/>
    </row>
    <row r="19" spans="3:10">
      <c r="C19" t="s">
        <v>22</v>
      </c>
      <c r="D19" t="s">
        <v>79</v>
      </c>
      <c r="F19" t="s">
        <v>84</v>
      </c>
      <c r="G19" t="s">
        <v>110</v>
      </c>
      <c r="I19" s="13"/>
      <c r="J19" s="13"/>
    </row>
    <row r="20" spans="3:10">
      <c r="C20" t="s">
        <v>24</v>
      </c>
      <c r="F20" t="s">
        <v>61</v>
      </c>
      <c r="G20" t="s">
        <v>87</v>
      </c>
      <c r="J20" s="13"/>
    </row>
    <row r="21" spans="3:10">
      <c r="C21" t="s">
        <v>9</v>
      </c>
      <c r="F21" t="s">
        <v>103</v>
      </c>
      <c r="G21" t="s">
        <v>47</v>
      </c>
      <c r="J21" s="13"/>
    </row>
    <row r="22" spans="3:10">
      <c r="C22" t="s">
        <v>94</v>
      </c>
      <c r="F22" t="s">
        <v>76</v>
      </c>
      <c r="G22" t="s">
        <v>69</v>
      </c>
      <c r="J22" s="13"/>
    </row>
    <row r="23" spans="3:10">
      <c r="C23" t="s">
        <v>28</v>
      </c>
      <c r="F23" t="s">
        <v>62</v>
      </c>
      <c r="G23" t="s">
        <v>70</v>
      </c>
      <c r="J23" s="13"/>
    </row>
    <row r="24" spans="3:10">
      <c r="C24" t="s">
        <v>29</v>
      </c>
      <c r="F24" t="s">
        <v>85</v>
      </c>
      <c r="G24" t="s">
        <v>71</v>
      </c>
      <c r="J24" s="13"/>
    </row>
    <row r="25" spans="3:10">
      <c r="C25" t="s">
        <v>30</v>
      </c>
      <c r="F25" t="s">
        <v>78</v>
      </c>
      <c r="G25" t="s">
        <v>72</v>
      </c>
      <c r="J25" s="13"/>
    </row>
    <row r="26" spans="3:10">
      <c r="C26" t="s">
        <v>31</v>
      </c>
      <c r="G26" t="s">
        <v>74</v>
      </c>
    </row>
    <row r="27" spans="3:10">
      <c r="G27" t="s">
        <v>75</v>
      </c>
    </row>
    <row r="28" spans="3:10">
      <c r="G28" t="s">
        <v>111</v>
      </c>
    </row>
    <row r="29" spans="3:10">
      <c r="G29" t="s">
        <v>112</v>
      </c>
    </row>
    <row r="30" spans="3:10">
      <c r="G30" t="s">
        <v>113</v>
      </c>
    </row>
    <row r="31" spans="3:10">
      <c r="G31" t="s">
        <v>77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E9" sqref="E9"/>
    </sheetView>
  </sheetViews>
  <sheetFormatPr baseColWidth="10" defaultRowHeight="15" x14ac:dyDescent="0"/>
  <cols>
    <col min="3" max="3" width="13.5" bestFit="1" customWidth="1"/>
    <col min="4" max="4" width="11.1640625" bestFit="1" customWidth="1"/>
    <col min="5" max="5" width="18.33203125" bestFit="1" customWidth="1"/>
  </cols>
  <sheetData>
    <row r="1" spans="1:13" s="2" customFormat="1" ht="23">
      <c r="A1" s="5" t="s">
        <v>0</v>
      </c>
      <c r="B1" s="3">
        <v>17</v>
      </c>
      <c r="C1" s="3">
        <v>53</v>
      </c>
      <c r="D1" s="19">
        <v>133</v>
      </c>
      <c r="F1" s="3"/>
      <c r="G1" s="3"/>
      <c r="H1" s="3"/>
      <c r="I1" s="3"/>
      <c r="J1" s="3"/>
      <c r="K1" s="3"/>
      <c r="L1" s="4"/>
      <c r="M1" s="4"/>
    </row>
    <row r="2" spans="1:13" s="2" customFormat="1" ht="23">
      <c r="A2" s="5" t="s">
        <v>33</v>
      </c>
      <c r="B2" s="6">
        <f t="shared" ref="B2:C2" si="0">COUNTA(B5:B99)</f>
        <v>5</v>
      </c>
      <c r="C2" s="6">
        <f t="shared" si="0"/>
        <v>17</v>
      </c>
      <c r="D2" s="20">
        <v>63</v>
      </c>
      <c r="F2" s="6"/>
      <c r="G2" s="6"/>
      <c r="H2" s="3"/>
      <c r="I2" s="4"/>
      <c r="J2" s="4"/>
      <c r="K2" s="4"/>
      <c r="L2" s="4"/>
      <c r="M2" s="4"/>
    </row>
    <row r="3" spans="1:13" ht="23">
      <c r="A3" s="5" t="s">
        <v>91</v>
      </c>
      <c r="B3" s="6">
        <f>SUM(B2)</f>
        <v>5</v>
      </c>
      <c r="C3" s="6">
        <f>SUM($B2:C2)</f>
        <v>22</v>
      </c>
      <c r="D3" s="20">
        <v>85</v>
      </c>
      <c r="F3" s="6"/>
      <c r="G3" s="6"/>
    </row>
    <row r="4" spans="1:13" s="3" customFormat="1" ht="23">
      <c r="A4" s="3" t="s">
        <v>32</v>
      </c>
      <c r="B4" s="3">
        <v>1</v>
      </c>
      <c r="C4" s="3">
        <v>2</v>
      </c>
      <c r="D4" s="19">
        <v>4</v>
      </c>
    </row>
    <row r="5" spans="1:13">
      <c r="B5" s="1" t="s">
        <v>1</v>
      </c>
      <c r="C5" t="s">
        <v>6</v>
      </c>
      <c r="D5" t="s">
        <v>150</v>
      </c>
    </row>
    <row r="6" spans="1:13">
      <c r="B6" t="s">
        <v>4</v>
      </c>
      <c r="C6" t="s">
        <v>10</v>
      </c>
      <c r="D6" t="s">
        <v>151</v>
      </c>
    </row>
    <row r="7" spans="1:13">
      <c r="B7" t="s">
        <v>5</v>
      </c>
      <c r="C7" t="s">
        <v>11</v>
      </c>
      <c r="E7" s="1"/>
      <c r="H7" s="1"/>
      <c r="I7" s="1"/>
      <c r="J7" s="1"/>
      <c r="K7" s="1"/>
    </row>
    <row r="8" spans="1:13">
      <c r="B8" t="s">
        <v>7</v>
      </c>
      <c r="C8" t="s">
        <v>2</v>
      </c>
    </row>
    <row r="9" spans="1:13">
      <c r="B9" t="s">
        <v>3</v>
      </c>
      <c r="C9" t="s">
        <v>13</v>
      </c>
    </row>
    <row r="10" spans="1:13">
      <c r="C10" t="s">
        <v>15</v>
      </c>
    </row>
    <row r="11" spans="1:13">
      <c r="C11" t="s">
        <v>8</v>
      </c>
    </row>
    <row r="12" spans="1:13">
      <c r="C12" t="s">
        <v>17</v>
      </c>
    </row>
    <row r="13" spans="1:13">
      <c r="C13" t="s">
        <v>18</v>
      </c>
    </row>
    <row r="14" spans="1:13">
      <c r="C14" t="s">
        <v>21</v>
      </c>
    </row>
    <row r="15" spans="1:13">
      <c r="C15" t="s">
        <v>22</v>
      </c>
    </row>
    <row r="16" spans="1:13">
      <c r="C16" t="s">
        <v>24</v>
      </c>
    </row>
    <row r="17" spans="3:3">
      <c r="C17" t="s">
        <v>23</v>
      </c>
    </row>
    <row r="18" spans="3:3">
      <c r="C18" t="s">
        <v>9</v>
      </c>
    </row>
    <row r="19" spans="3:3">
      <c r="C19" t="s">
        <v>29</v>
      </c>
    </row>
    <row r="20" spans="3:3">
      <c r="C20" t="s">
        <v>30</v>
      </c>
    </row>
    <row r="21" spans="3:3">
      <c r="C21" t="s">
        <v>31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E19" sqref="E19"/>
    </sheetView>
  </sheetViews>
  <sheetFormatPr baseColWidth="10" defaultRowHeight="15" x14ac:dyDescent="0"/>
  <cols>
    <col min="3" max="3" width="13.5" bestFit="1" customWidth="1"/>
    <col min="4" max="4" width="11.1640625" bestFit="1" customWidth="1"/>
    <col min="5" max="5" width="18.33203125" bestFit="1" customWidth="1"/>
  </cols>
  <sheetData>
    <row r="1" spans="1:13" s="2" customFormat="1" ht="23">
      <c r="A1" s="5" t="s">
        <v>0</v>
      </c>
      <c r="B1" s="3">
        <v>11</v>
      </c>
      <c r="C1" s="3">
        <v>18</v>
      </c>
      <c r="D1" s="3">
        <v>31</v>
      </c>
      <c r="E1" s="3">
        <v>62</v>
      </c>
      <c r="F1" s="3"/>
      <c r="G1" s="3"/>
      <c r="H1" s="3"/>
      <c r="I1" s="3"/>
      <c r="J1" s="3"/>
      <c r="K1" s="3"/>
      <c r="L1" s="4"/>
      <c r="M1" s="4"/>
    </row>
    <row r="2" spans="1:13" s="2" customFormat="1" ht="23">
      <c r="A2" s="5" t="s">
        <v>33</v>
      </c>
      <c r="B2" s="6">
        <f t="shared" ref="B2:G2" si="0">COUNTA(B5:B99)</f>
        <v>8</v>
      </c>
      <c r="C2" s="6">
        <f t="shared" si="0"/>
        <v>6</v>
      </c>
      <c r="D2" s="6">
        <f t="shared" si="0"/>
        <v>34</v>
      </c>
      <c r="E2" s="6">
        <f t="shared" si="0"/>
        <v>31</v>
      </c>
      <c r="F2" s="6">
        <f t="shared" si="0"/>
        <v>0</v>
      </c>
      <c r="G2" s="6">
        <f t="shared" si="0"/>
        <v>0</v>
      </c>
      <c r="H2" s="3"/>
      <c r="I2" s="4"/>
      <c r="J2" s="4"/>
      <c r="K2" s="4"/>
      <c r="L2" s="4"/>
      <c r="M2" s="4"/>
    </row>
    <row r="3" spans="1:13" ht="23">
      <c r="A3" s="5" t="s">
        <v>91</v>
      </c>
      <c r="B3" s="6">
        <f>SUM(B2)</f>
        <v>8</v>
      </c>
      <c r="C3" s="6">
        <f>SUM($B2:C2)</f>
        <v>14</v>
      </c>
      <c r="D3" s="6">
        <f>SUM($B2:D2)</f>
        <v>48</v>
      </c>
      <c r="E3" s="6">
        <f>SUM($B2:E2)</f>
        <v>79</v>
      </c>
      <c r="F3" s="6">
        <f>SUM($B2:F2)</f>
        <v>79</v>
      </c>
      <c r="G3" s="6">
        <f>SUM($B2:G2)</f>
        <v>79</v>
      </c>
    </row>
    <row r="4" spans="1:13" s="3" customFormat="1" ht="23">
      <c r="A4" s="3" t="s">
        <v>32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</row>
    <row r="5" spans="1:13">
      <c r="B5" t="s">
        <v>2</v>
      </c>
      <c r="C5" t="s">
        <v>6</v>
      </c>
      <c r="D5" t="s">
        <v>95</v>
      </c>
      <c r="E5" t="s">
        <v>119</v>
      </c>
    </row>
    <row r="6" spans="1:13">
      <c r="B6" t="s">
        <v>4</v>
      </c>
      <c r="C6" t="s">
        <v>10</v>
      </c>
      <c r="D6" t="s">
        <v>125</v>
      </c>
      <c r="E6" t="s">
        <v>65</v>
      </c>
    </row>
    <row r="7" spans="1:13">
      <c r="B7" t="s">
        <v>5</v>
      </c>
      <c r="C7" t="s">
        <v>11</v>
      </c>
      <c r="D7" t="s">
        <v>126</v>
      </c>
      <c r="E7" s="1" t="s">
        <v>39</v>
      </c>
      <c r="H7" s="1"/>
      <c r="I7" s="1"/>
      <c r="J7" s="1"/>
      <c r="K7" s="1"/>
    </row>
    <row r="8" spans="1:13">
      <c r="B8" t="s">
        <v>18</v>
      </c>
      <c r="C8" t="s">
        <v>17</v>
      </c>
      <c r="D8" t="s">
        <v>12</v>
      </c>
      <c r="E8" t="s">
        <v>66</v>
      </c>
      <c r="I8" t="s">
        <v>129</v>
      </c>
    </row>
    <row r="9" spans="1:13">
      <c r="B9" t="s">
        <v>29</v>
      </c>
      <c r="C9" t="s">
        <v>7</v>
      </c>
      <c r="D9" t="s">
        <v>13</v>
      </c>
      <c r="E9" t="s">
        <v>127</v>
      </c>
    </row>
    <row r="10" spans="1:13">
      <c r="B10" t="s">
        <v>31</v>
      </c>
      <c r="C10" t="s">
        <v>22</v>
      </c>
      <c r="D10" t="s">
        <v>109</v>
      </c>
      <c r="E10" t="s">
        <v>40</v>
      </c>
    </row>
    <row r="11" spans="1:13">
      <c r="B11" t="s">
        <v>123</v>
      </c>
      <c r="D11" t="s">
        <v>100</v>
      </c>
      <c r="E11" t="s">
        <v>43</v>
      </c>
    </row>
    <row r="12" spans="1:13">
      <c r="B12" t="s">
        <v>124</v>
      </c>
      <c r="D12" t="s">
        <v>14</v>
      </c>
      <c r="E12" t="s">
        <v>67</v>
      </c>
    </row>
    <row r="13" spans="1:13">
      <c r="D13" t="s">
        <v>15</v>
      </c>
      <c r="E13" t="s">
        <v>68</v>
      </c>
    </row>
    <row r="14" spans="1:13">
      <c r="D14" t="s">
        <v>96</v>
      </c>
      <c r="E14" t="s">
        <v>121</v>
      </c>
    </row>
    <row r="15" spans="1:13">
      <c r="D15" t="s">
        <v>97</v>
      </c>
      <c r="E15" t="s">
        <v>101</v>
      </c>
    </row>
    <row r="16" spans="1:13">
      <c r="D16" t="s">
        <v>8</v>
      </c>
      <c r="E16" t="s">
        <v>45</v>
      </c>
    </row>
    <row r="17" spans="4:5">
      <c r="D17" t="s">
        <v>16</v>
      </c>
      <c r="E17" t="s">
        <v>87</v>
      </c>
    </row>
    <row r="18" spans="4:5">
      <c r="D18" t="s">
        <v>92</v>
      </c>
      <c r="E18" t="s">
        <v>47</v>
      </c>
    </row>
    <row r="19" spans="4:5">
      <c r="D19" t="s">
        <v>19</v>
      </c>
      <c r="E19" t="s">
        <v>48</v>
      </c>
    </row>
    <row r="20" spans="4:5">
      <c r="D20" t="s">
        <v>20</v>
      </c>
      <c r="E20" t="s">
        <v>69</v>
      </c>
    </row>
    <row r="21" spans="4:5">
      <c r="D21" t="s">
        <v>21</v>
      </c>
      <c r="E21" t="s">
        <v>70</v>
      </c>
    </row>
    <row r="22" spans="4:5">
      <c r="D22" t="s">
        <v>50</v>
      </c>
      <c r="E22" t="s">
        <v>71</v>
      </c>
    </row>
    <row r="23" spans="4:5">
      <c r="D23" t="s">
        <v>51</v>
      </c>
      <c r="E23" t="s">
        <v>72</v>
      </c>
    </row>
    <row r="24" spans="4:5">
      <c r="D24" t="s">
        <v>98</v>
      </c>
      <c r="E24" t="s">
        <v>128</v>
      </c>
    </row>
    <row r="25" spans="4:5">
      <c r="D25" t="s">
        <v>93</v>
      </c>
      <c r="E25" t="s">
        <v>74</v>
      </c>
    </row>
    <row r="26" spans="4:5">
      <c r="D26" t="s">
        <v>52</v>
      </c>
      <c r="E26" t="s">
        <v>54</v>
      </c>
    </row>
    <row r="27" spans="4:5">
      <c r="D27" t="s">
        <v>53</v>
      </c>
      <c r="E27" t="s">
        <v>55</v>
      </c>
    </row>
    <row r="28" spans="4:5">
      <c r="D28" t="s">
        <v>23</v>
      </c>
      <c r="E28" t="s">
        <v>102</v>
      </c>
    </row>
    <row r="29" spans="4:5">
      <c r="D29" t="s">
        <v>24</v>
      </c>
      <c r="E29" t="s">
        <v>83</v>
      </c>
    </row>
    <row r="30" spans="4:5">
      <c r="D30" t="s">
        <v>56</v>
      </c>
      <c r="E30" t="s">
        <v>75</v>
      </c>
    </row>
    <row r="31" spans="4:5">
      <c r="D31" t="s">
        <v>25</v>
      </c>
      <c r="E31" t="s">
        <v>61</v>
      </c>
    </row>
    <row r="32" spans="4:5">
      <c r="D32" t="s">
        <v>26</v>
      </c>
      <c r="E32" t="s">
        <v>103</v>
      </c>
    </row>
    <row r="33" spans="4:5">
      <c r="D33" t="s">
        <v>99</v>
      </c>
      <c r="E33" t="s">
        <v>62</v>
      </c>
    </row>
    <row r="34" spans="4:5">
      <c r="D34" t="s">
        <v>9</v>
      </c>
      <c r="E34" t="s">
        <v>85</v>
      </c>
    </row>
    <row r="35" spans="4:5">
      <c r="D35" t="s">
        <v>94</v>
      </c>
      <c r="E35" t="s">
        <v>80</v>
      </c>
    </row>
    <row r="36" spans="4:5">
      <c r="D36" t="s">
        <v>84</v>
      </c>
    </row>
    <row r="37" spans="4:5">
      <c r="D37" t="s">
        <v>30</v>
      </c>
    </row>
    <row r="38" spans="4:5">
      <c r="D38" t="s">
        <v>122</v>
      </c>
    </row>
  </sheetData>
  <sortState ref="B5:B12">
    <sortCondition ref="B5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H23" sqref="H23"/>
    </sheetView>
  </sheetViews>
  <sheetFormatPr baseColWidth="10" defaultRowHeight="15" x14ac:dyDescent="0"/>
  <cols>
    <col min="3" max="3" width="13.5" bestFit="1" customWidth="1"/>
    <col min="4" max="4" width="11.1640625" bestFit="1" customWidth="1"/>
    <col min="5" max="5" width="18.33203125" bestFit="1" customWidth="1"/>
  </cols>
  <sheetData>
    <row r="1" spans="1:13" s="2" customFormat="1" ht="23">
      <c r="A1" s="5" t="s">
        <v>0</v>
      </c>
      <c r="B1" s="3">
        <v>32</v>
      </c>
      <c r="C1" s="3">
        <v>38</v>
      </c>
      <c r="D1" s="3">
        <v>74</v>
      </c>
      <c r="E1" s="3"/>
      <c r="F1" s="3"/>
      <c r="G1" s="3"/>
      <c r="H1" s="3"/>
      <c r="I1" s="3"/>
      <c r="J1" s="3"/>
      <c r="K1" s="3"/>
      <c r="L1" s="4"/>
      <c r="M1" s="4"/>
    </row>
    <row r="2" spans="1:13" s="2" customFormat="1" ht="23">
      <c r="A2" s="5" t="s">
        <v>33</v>
      </c>
      <c r="B2" s="6">
        <f>COUNTA(B5:B99)</f>
        <v>21</v>
      </c>
      <c r="C2" s="6">
        <f>COUNTA(C5:C99)</f>
        <v>1</v>
      </c>
      <c r="D2" s="6">
        <f>COUNTA(D5:D99)</f>
        <v>21</v>
      </c>
      <c r="E2" s="6">
        <f>COUNTA(E5:E99)</f>
        <v>0</v>
      </c>
      <c r="F2" s="6">
        <f>COUNTA(F5:F99)</f>
        <v>0</v>
      </c>
      <c r="G2" s="3"/>
      <c r="H2" s="3"/>
      <c r="I2" s="4"/>
      <c r="J2" s="4"/>
      <c r="K2" s="4"/>
      <c r="L2" s="4"/>
      <c r="M2" s="4"/>
    </row>
    <row r="3" spans="1:13" ht="23">
      <c r="A3" s="5" t="s">
        <v>91</v>
      </c>
      <c r="B3" s="6">
        <f>SUM(B2)</f>
        <v>21</v>
      </c>
      <c r="C3" s="6">
        <f>SUM($B2:C2)</f>
        <v>22</v>
      </c>
      <c r="D3" s="6">
        <f>SUM($B2:D2)</f>
        <v>43</v>
      </c>
      <c r="E3" s="6">
        <f>SUM($B2:E2)</f>
        <v>43</v>
      </c>
      <c r="F3" s="6">
        <f>SUM($B2:F2)</f>
        <v>43</v>
      </c>
    </row>
    <row r="4" spans="1:13" s="3" customFormat="1" ht="23">
      <c r="A4" s="3" t="s">
        <v>32</v>
      </c>
      <c r="B4" s="3">
        <v>1</v>
      </c>
      <c r="C4" s="3">
        <v>2</v>
      </c>
      <c r="D4" s="3">
        <v>3</v>
      </c>
      <c r="E4" s="3">
        <v>4</v>
      </c>
      <c r="F4" s="3">
        <v>5</v>
      </c>
    </row>
    <row r="5" spans="1:13">
      <c r="B5" t="s">
        <v>6</v>
      </c>
      <c r="C5" t="s">
        <v>4</v>
      </c>
      <c r="D5" t="s">
        <v>119</v>
      </c>
    </row>
    <row r="6" spans="1:13">
      <c r="B6" t="s">
        <v>10</v>
      </c>
      <c r="D6" t="s">
        <v>40</v>
      </c>
    </row>
    <row r="7" spans="1:13">
      <c r="B7" t="s">
        <v>11</v>
      </c>
      <c r="D7" t="s">
        <v>120</v>
      </c>
      <c r="I7" s="7"/>
    </row>
    <row r="8" spans="1:13">
      <c r="B8" t="s">
        <v>2</v>
      </c>
      <c r="D8" t="s">
        <v>12</v>
      </c>
      <c r="I8" s="7"/>
    </row>
    <row r="9" spans="1:13">
      <c r="B9" t="s">
        <v>13</v>
      </c>
      <c r="D9" t="s">
        <v>43</v>
      </c>
      <c r="I9" s="7"/>
    </row>
    <row r="10" spans="1:13">
      <c r="B10" t="s">
        <v>15</v>
      </c>
      <c r="D10" t="s">
        <v>100</v>
      </c>
      <c r="I10" s="7"/>
    </row>
    <row r="11" spans="1:13">
      <c r="B11" t="s">
        <v>5</v>
      </c>
      <c r="D11" t="s">
        <v>14</v>
      </c>
      <c r="I11" s="7"/>
    </row>
    <row r="12" spans="1:13">
      <c r="B12" t="s">
        <v>8</v>
      </c>
      <c r="D12" t="s">
        <v>97</v>
      </c>
      <c r="I12" s="7"/>
    </row>
    <row r="13" spans="1:13">
      <c r="B13" t="s">
        <v>17</v>
      </c>
      <c r="D13" t="s">
        <v>121</v>
      </c>
      <c r="I13" s="7"/>
    </row>
    <row r="14" spans="1:13">
      <c r="B14" t="s">
        <v>18</v>
      </c>
      <c r="D14" t="s">
        <v>16</v>
      </c>
      <c r="I14" s="7"/>
    </row>
    <row r="15" spans="1:13">
      <c r="B15" t="s">
        <v>7</v>
      </c>
      <c r="D15" t="s">
        <v>101</v>
      </c>
      <c r="I15" s="7"/>
    </row>
    <row r="16" spans="1:13" ht="16">
      <c r="B16" t="s">
        <v>93</v>
      </c>
      <c r="D16" t="s">
        <v>92</v>
      </c>
      <c r="I16" s="8"/>
    </row>
    <row r="17" spans="2:9">
      <c r="B17" t="s">
        <v>22</v>
      </c>
      <c r="D17" t="s">
        <v>20</v>
      </c>
      <c r="I17" s="7"/>
    </row>
    <row r="18" spans="2:9">
      <c r="B18" t="s">
        <v>23</v>
      </c>
      <c r="D18" t="s">
        <v>55</v>
      </c>
      <c r="I18" s="7"/>
    </row>
    <row r="19" spans="2:9">
      <c r="B19" t="s">
        <v>24</v>
      </c>
      <c r="D19" t="s">
        <v>102</v>
      </c>
      <c r="I19" s="7"/>
    </row>
    <row r="20" spans="2:9">
      <c r="B20" t="s">
        <v>26</v>
      </c>
      <c r="D20" t="s">
        <v>56</v>
      </c>
      <c r="I20" s="7"/>
    </row>
    <row r="21" spans="2:9" ht="16">
      <c r="B21" t="s">
        <v>29</v>
      </c>
      <c r="D21" t="s">
        <v>25</v>
      </c>
      <c r="I21" s="8"/>
    </row>
    <row r="22" spans="2:9" ht="16">
      <c r="B22" t="s">
        <v>30</v>
      </c>
      <c r="D22" t="s">
        <v>99</v>
      </c>
      <c r="I22" s="8"/>
    </row>
    <row r="23" spans="2:9">
      <c r="B23" t="s">
        <v>31</v>
      </c>
      <c r="D23" t="s">
        <v>9</v>
      </c>
      <c r="I23" s="7"/>
    </row>
    <row r="24" spans="2:9">
      <c r="B24" t="s">
        <v>3</v>
      </c>
      <c r="D24" t="s">
        <v>94</v>
      </c>
      <c r="I24" s="7"/>
    </row>
    <row r="25" spans="2:9" ht="16">
      <c r="B25" t="s">
        <v>1</v>
      </c>
      <c r="D25" t="s">
        <v>122</v>
      </c>
      <c r="I25" s="8"/>
    </row>
    <row r="26" spans="2:9">
      <c r="I26" s="7"/>
    </row>
    <row r="27" spans="2:9" ht="16">
      <c r="I27" s="8"/>
    </row>
  </sheetData>
  <sortState ref="D5:D25">
    <sortCondition ref="D5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C12" sqref="C12"/>
    </sheetView>
  </sheetViews>
  <sheetFormatPr baseColWidth="10" defaultRowHeight="15" x14ac:dyDescent="0"/>
  <cols>
    <col min="3" max="3" width="13.5" bestFit="1" customWidth="1"/>
    <col min="4" max="4" width="11.1640625" bestFit="1" customWidth="1"/>
    <col min="5" max="5" width="18.33203125" bestFit="1" customWidth="1"/>
  </cols>
  <sheetData>
    <row r="1" spans="1:13" s="2" customFormat="1" ht="23">
      <c r="A1" s="5" t="s">
        <v>0</v>
      </c>
      <c r="B1" s="3">
        <v>25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</row>
    <row r="2" spans="1:13" s="2" customFormat="1" ht="23">
      <c r="A2" s="5" t="s">
        <v>33</v>
      </c>
      <c r="B2" s="6">
        <f t="shared" ref="B2:G2" si="0">COUNTA(B5:B99)</f>
        <v>1</v>
      </c>
      <c r="C2" s="6">
        <f t="shared" si="0"/>
        <v>0</v>
      </c>
      <c r="D2" s="6">
        <f t="shared" si="0"/>
        <v>0</v>
      </c>
      <c r="E2" s="6">
        <f t="shared" si="0"/>
        <v>0</v>
      </c>
      <c r="F2" s="6">
        <f t="shared" si="0"/>
        <v>0</v>
      </c>
      <c r="G2" s="6">
        <f t="shared" si="0"/>
        <v>0</v>
      </c>
      <c r="H2" s="3"/>
      <c r="I2" s="4"/>
      <c r="J2" s="4"/>
      <c r="K2" s="4"/>
      <c r="L2" s="4"/>
      <c r="M2" s="4"/>
    </row>
    <row r="3" spans="1:13" ht="23">
      <c r="A3" s="5" t="s">
        <v>91</v>
      </c>
      <c r="B3" s="6">
        <f>SUM(B2)</f>
        <v>1</v>
      </c>
      <c r="C3" s="6">
        <f>SUM($B2:C2)</f>
        <v>1</v>
      </c>
      <c r="D3" s="6">
        <f>SUM($B2:D2)</f>
        <v>1</v>
      </c>
      <c r="E3" s="6">
        <f>SUM($B2:E2)</f>
        <v>1</v>
      </c>
      <c r="F3" s="6">
        <f>SUM($B2:F2)</f>
        <v>1</v>
      </c>
      <c r="G3" s="6">
        <f>SUM($B2:G2)</f>
        <v>1</v>
      </c>
    </row>
    <row r="4" spans="1:13" s="3" customFormat="1" ht="23">
      <c r="A4" s="3" t="s">
        <v>32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</row>
    <row r="5" spans="1:13">
      <c r="B5" s="1" t="s">
        <v>1</v>
      </c>
    </row>
    <row r="7" spans="1:13">
      <c r="E7" s="1"/>
      <c r="H7" s="1"/>
      <c r="I7" s="1"/>
      <c r="J7" s="1"/>
      <c r="K7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Sheet1</vt:lpstr>
      <vt:lpstr>iPhone Collated</vt:lpstr>
      <vt:lpstr>iPad Collated</vt:lpstr>
      <vt:lpstr>iPhone 5</vt:lpstr>
      <vt:lpstr>iPhone 4S</vt:lpstr>
      <vt:lpstr>iPhone 4</vt:lpstr>
      <vt:lpstr>iPhone 3GS</vt:lpstr>
      <vt:lpstr>iPhone 3G</vt:lpstr>
      <vt:lpstr>iPhone</vt:lpstr>
      <vt:lpstr>iPad</vt:lpstr>
      <vt:lpstr>iPad 2</vt:lpstr>
      <vt:lpstr>iPad 3</vt:lpstr>
      <vt:lpstr>iPad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Spencer</dc:creator>
  <cp:lastModifiedBy>Graham Spencer</cp:lastModifiedBy>
  <dcterms:created xsi:type="dcterms:W3CDTF">2012-12-11T09:36:07Z</dcterms:created>
  <dcterms:modified xsi:type="dcterms:W3CDTF">2013-01-08T14:06:52Z</dcterms:modified>
</cp:coreProperties>
</file>